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учебный план" sheetId="1" r:id="rId1"/>
  </sheets>
  <definedNames>
    <definedName name="_xlnm._FilterDatabase" localSheetId="0" hidden="1">'учебный план'!$A$2:$AJ$2</definedName>
    <definedName name="_xlnm.Print_Area" localSheetId="0">'учебный план'!$A$1:$V$65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N28" i="1"/>
  <c r="M28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O21" i="1"/>
  <c r="N21" i="1"/>
  <c r="M21" i="1"/>
  <c r="D21" i="1"/>
  <c r="P21" i="1"/>
  <c r="P20" i="1"/>
  <c r="P19" i="1"/>
  <c r="P18" i="1"/>
  <c r="P17" i="1"/>
  <c r="P16" i="1"/>
  <c r="P15" i="1"/>
  <c r="P14" i="1"/>
  <c r="R35" i="1" l="1"/>
  <c r="Q35" i="1"/>
  <c r="P35" i="1"/>
  <c r="R25" i="1" l="1"/>
  <c r="R27" i="1" s="1"/>
  <c r="R36" i="1"/>
  <c r="R37" i="1" s="1"/>
  <c r="R34" i="1"/>
  <c r="R46" i="1"/>
  <c r="R42" i="1"/>
  <c r="R43" i="1"/>
  <c r="R44" i="1"/>
  <c r="R45" i="1"/>
  <c r="R51" i="1"/>
  <c r="R52" i="1" s="1"/>
  <c r="D28" i="1"/>
  <c r="D27" i="1"/>
  <c r="D52" i="1"/>
  <c r="D37" i="1"/>
  <c r="D47" i="1"/>
  <c r="E21" i="1"/>
  <c r="E27" i="1"/>
  <c r="E52" i="1"/>
  <c r="E37" i="1"/>
  <c r="E47" i="1"/>
  <c r="F21" i="1"/>
  <c r="F27" i="1"/>
  <c r="F47" i="1"/>
  <c r="F52" i="1"/>
  <c r="F37" i="1"/>
  <c r="G21" i="1"/>
  <c r="G28" i="1" s="1"/>
  <c r="G37" i="1"/>
  <c r="G47" i="1"/>
  <c r="G52" i="1"/>
  <c r="H21" i="1"/>
  <c r="H28" i="1"/>
  <c r="H37" i="1"/>
  <c r="H47" i="1"/>
  <c r="H52" i="1"/>
  <c r="I21" i="1"/>
  <c r="I28" i="1" s="1"/>
  <c r="I37" i="1"/>
  <c r="I47" i="1"/>
  <c r="I52" i="1"/>
  <c r="J21" i="1"/>
  <c r="J28" i="1" s="1"/>
  <c r="J56" i="1" s="1"/>
  <c r="J47" i="1"/>
  <c r="K21" i="1"/>
  <c r="K28" i="1" s="1"/>
  <c r="K56" i="1" s="1"/>
  <c r="K47" i="1"/>
  <c r="L21" i="1"/>
  <c r="L28" i="1" s="1"/>
  <c r="L56" i="1" s="1"/>
  <c r="L47" i="1"/>
  <c r="M56" i="1"/>
  <c r="N56" i="1"/>
  <c r="O56" i="1"/>
  <c r="P25" i="1"/>
  <c r="P27" i="1" s="1"/>
  <c r="P36" i="1"/>
  <c r="P34" i="1"/>
  <c r="P46" i="1"/>
  <c r="P42" i="1"/>
  <c r="P43" i="1"/>
  <c r="P44" i="1"/>
  <c r="P45" i="1"/>
  <c r="P51" i="1"/>
  <c r="P52" i="1" s="1"/>
  <c r="Q25" i="1"/>
  <c r="Q26" i="1"/>
  <c r="Q36" i="1"/>
  <c r="Q34" i="1"/>
  <c r="Q46" i="1"/>
  <c r="Q42" i="1"/>
  <c r="Q43" i="1"/>
  <c r="Q44" i="1"/>
  <c r="Q47" i="1" s="1"/>
  <c r="Q45" i="1"/>
  <c r="Q51" i="1"/>
  <c r="Q52" i="1" s="1"/>
  <c r="F28" i="1" l="1"/>
  <c r="Q27" i="1"/>
  <c r="E28" i="1"/>
  <c r="Q28" i="1"/>
  <c r="P28" i="1"/>
  <c r="H56" i="1"/>
  <c r="P37" i="1"/>
  <c r="R28" i="1"/>
  <c r="G56" i="1"/>
  <c r="F64" i="1" s="1"/>
  <c r="D56" i="1"/>
  <c r="Q37" i="1"/>
  <c r="P47" i="1"/>
  <c r="I56" i="1"/>
  <c r="G64" i="1" s="1"/>
  <c r="R47" i="1"/>
  <c r="E56" i="1"/>
  <c r="F56" i="1"/>
  <c r="E64" i="1" s="1"/>
  <c r="R56" i="1" l="1"/>
  <c r="P56" i="1"/>
  <c r="Q56" i="1"/>
  <c r="G59" i="1" s="1"/>
  <c r="D64" i="1"/>
  <c r="T29" i="1"/>
  <c r="N64" i="1" l="1"/>
  <c r="L64" i="1"/>
</calcChain>
</file>

<file path=xl/sharedStrings.xml><?xml version="1.0" encoding="utf-8"?>
<sst xmlns="http://schemas.openxmlformats.org/spreadsheetml/2006/main" count="215" uniqueCount="72">
  <si>
    <t>Спортивный отдел</t>
  </si>
  <si>
    <t>№</t>
  </si>
  <si>
    <t>Направление деятельности</t>
  </si>
  <si>
    <t>Педагог</t>
  </si>
  <si>
    <t>2 г.о.</t>
  </si>
  <si>
    <t>1 г.о.</t>
  </si>
  <si>
    <t>3 г.о.</t>
  </si>
  <si>
    <t>и более</t>
  </si>
  <si>
    <t>Всего</t>
  </si>
  <si>
    <t>групп</t>
  </si>
  <si>
    <t>часов</t>
  </si>
  <si>
    <t>уч-ся</t>
  </si>
  <si>
    <t>Количество групп/ часов/уч-ся</t>
  </si>
  <si>
    <t>Шахматы</t>
  </si>
  <si>
    <t>Итого:</t>
  </si>
  <si>
    <t>Предмет</t>
  </si>
  <si>
    <t>г</t>
  </si>
  <si>
    <t>ч</t>
  </si>
  <si>
    <t>уч</t>
  </si>
  <si>
    <t>Всего по отделу:</t>
  </si>
  <si>
    <t>ИЗО</t>
  </si>
  <si>
    <t>Асанова Г.Д.</t>
  </si>
  <si>
    <t>Художественно-эстетический отдел</t>
  </si>
  <si>
    <t>Отдел декоративно-прикладного и технического творчества</t>
  </si>
  <si>
    <t>Всего штатных едениц</t>
  </si>
  <si>
    <t>по норме</t>
  </si>
  <si>
    <t>по факту</t>
  </si>
  <si>
    <t>чел</t>
  </si>
  <si>
    <t>час</t>
  </si>
  <si>
    <t xml:space="preserve">Средний показатель </t>
  </si>
  <si>
    <t>2 г.о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</si>
  <si>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</si>
  <si>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ЦВР:</t>
  </si>
  <si>
    <t>Стр. подготовка</t>
  </si>
  <si>
    <t>Турков Н.А.</t>
  </si>
  <si>
    <t xml:space="preserve"> "Я - кадет"</t>
  </si>
  <si>
    <t>Беляева Н.В.</t>
  </si>
  <si>
    <t>Цветоводы</t>
  </si>
  <si>
    <t>Хазова И.П.</t>
  </si>
  <si>
    <t>Юные натурал.</t>
  </si>
  <si>
    <t>Бабина А.А.</t>
  </si>
  <si>
    <t xml:space="preserve"> </t>
  </si>
  <si>
    <t>ЦВР здание № 2</t>
  </si>
  <si>
    <t>Детский фитнес</t>
  </si>
  <si>
    <t>Рыжкин М.В.</t>
  </si>
  <si>
    <t>Подготовка к школе</t>
  </si>
  <si>
    <t>Начальная военная подготовка</t>
  </si>
  <si>
    <t>Эстрадный вокал</t>
  </si>
  <si>
    <t>Пластилинография</t>
  </si>
  <si>
    <t>Мазалова С.С.</t>
  </si>
  <si>
    <t>Ритмика</t>
  </si>
  <si>
    <t>УТВЕРЖДАЮ:</t>
  </si>
  <si>
    <t>Горобец О.Н.</t>
  </si>
  <si>
    <t>Фирсова Е.Н.</t>
  </si>
  <si>
    <t>Быкова О.Ю.</t>
  </si>
  <si>
    <t>Чулкова А.Л.</t>
  </si>
  <si>
    <t>Английский для детей</t>
  </si>
  <si>
    <t>Каплюгина М.А.</t>
  </si>
  <si>
    <t>Юн. экологи</t>
  </si>
  <si>
    <t>Игра на барабанах</t>
  </si>
  <si>
    <t>Курляндская О.В.</t>
  </si>
  <si>
    <t>Сибирцева Е.Н.</t>
  </si>
  <si>
    <t>Баринов А.В.</t>
  </si>
  <si>
    <t>Круглова Э.А.</t>
  </si>
  <si>
    <t>Директор МОУ ДО ЦВР</t>
  </si>
  <si>
    <t xml:space="preserve">_________ С.А. Куликова </t>
  </si>
  <si>
    <t>Юдаева Е.К.</t>
  </si>
  <si>
    <t>Учебный план  МОУ ДО ЦВР</t>
  </si>
  <si>
    <t>Кулигина Е.Н.</t>
  </si>
  <si>
    <t>30 января 2024 года</t>
  </si>
  <si>
    <t>Приложение №2 к приказу №18 от 30.01.2024 г.</t>
  </si>
  <si>
    <t>на 01.02.2024 (Соц. сертификат)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</si>
</sst>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36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1" applyFont="1"/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0" fillId="2" borderId="0" xfId="0" applyFill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3" fillId="2" borderId="1" xfId="0" applyFont="1" applyFill="1" applyBorder="1"/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0" fillId="2" borderId="2" xfId="0" applyFill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27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view="pageBreakPreview" zoomScale="84" zoomScaleNormal="100" zoomScaleSheetLayoutView="84" workbookViewId="0">
      <selection activeCell="A6" sqref="A6"/>
    </sheetView>
  </sheetViews>
  <sheetFormatPr defaultRowHeight="12.75" x14ac:dyDescent="0.2"/>
  <cols>
    <col min="1" max="1" width="3.42578125" customWidth="1"/>
    <col min="2" max="2" width="19.140625" customWidth="1"/>
    <col min="3" max="3" width="18.140625" customWidth="1"/>
    <col min="4" max="4" width="5.85546875" customWidth="1"/>
    <col min="5" max="5" width="4.5703125" customWidth="1"/>
    <col min="6" max="6" width="5.85546875" customWidth="1"/>
    <col min="7" max="7" width="4.85546875" customWidth="1"/>
    <col min="8" max="8" width="4.7109375" customWidth="1"/>
    <col min="9" max="9" width="6.5703125" customWidth="1"/>
    <col min="10" max="10" width="5.28515625" customWidth="1"/>
    <col min="11" max="11" width="4.28515625" customWidth="1"/>
    <col min="12" max="12" width="4.5703125" customWidth="1"/>
    <col min="13" max="13" width="5.140625" customWidth="1"/>
    <col min="14" max="14" width="5" customWidth="1"/>
    <col min="15" max="15" width="6.85546875" customWidth="1"/>
    <col min="16" max="16" width="6.7109375" customWidth="1"/>
    <col min="17" max="17" width="8.5703125" customWidth="1"/>
    <col min="18" max="18" width="8.140625" customWidth="1"/>
    <col min="20" max="20" width="35.42578125" bestFit="1" customWidth="1"/>
    <col min="22" max="22" width="12.7109375" bestFit="1" customWidth="1"/>
  </cols>
  <sheetData>
    <row r="1" spans="1:18" ht="15.75" x14ac:dyDescent="0.25">
      <c r="A1" s="27"/>
      <c r="B1" s="28"/>
      <c r="K1" s="84" t="s">
        <v>70</v>
      </c>
      <c r="L1" s="84"/>
      <c r="M1" s="84"/>
      <c r="N1" s="84"/>
      <c r="O1" s="84"/>
      <c r="P1" s="84"/>
      <c r="Q1" s="84"/>
      <c r="R1" s="84"/>
    </row>
    <row r="2" spans="1:18" ht="15.75" x14ac:dyDescent="0.25">
      <c r="A2" s="27"/>
      <c r="B2" s="28"/>
      <c r="L2" s="16"/>
      <c r="M2" s="16"/>
      <c r="N2" s="16"/>
      <c r="O2" s="16"/>
      <c r="P2" s="16"/>
      <c r="Q2" s="16"/>
      <c r="R2" s="16"/>
    </row>
    <row r="3" spans="1:18" ht="15.75" x14ac:dyDescent="0.25">
      <c r="A3" s="27"/>
      <c r="B3" s="28"/>
      <c r="N3" s="4" t="s">
        <v>51</v>
      </c>
      <c r="O3" s="4"/>
      <c r="P3" s="4"/>
      <c r="Q3" s="4"/>
      <c r="R3" s="5"/>
    </row>
    <row r="4" spans="1:18" ht="15.75" x14ac:dyDescent="0.25">
      <c r="A4" s="28"/>
      <c r="B4" s="28"/>
      <c r="N4" s="4" t="s">
        <v>64</v>
      </c>
      <c r="O4" s="4"/>
      <c r="P4" s="4"/>
      <c r="Q4" s="4"/>
      <c r="R4" s="5"/>
    </row>
    <row r="5" spans="1:18" ht="15.75" x14ac:dyDescent="0.25">
      <c r="A5" s="28"/>
      <c r="B5" s="28"/>
      <c r="N5" s="4"/>
      <c r="O5" s="4"/>
      <c r="P5" s="4"/>
      <c r="Q5" s="4"/>
      <c r="R5" s="5"/>
    </row>
    <row r="6" spans="1:18" ht="15.75" x14ac:dyDescent="0.25">
      <c r="A6" s="28"/>
      <c r="B6" s="28"/>
      <c r="N6" s="4" t="s">
        <v>65</v>
      </c>
      <c r="O6" s="4"/>
      <c r="P6" s="4"/>
      <c r="Q6" s="4"/>
      <c r="R6" s="5"/>
    </row>
    <row r="7" spans="1:18" ht="15.75" x14ac:dyDescent="0.25">
      <c r="A7" s="29"/>
      <c r="B7" s="28"/>
      <c r="N7" s="4" t="s">
        <v>69</v>
      </c>
      <c r="O7" s="4"/>
      <c r="P7" s="4"/>
      <c r="Q7" s="4"/>
      <c r="R7" s="5"/>
    </row>
    <row r="8" spans="1:18" ht="18" customHeight="1" x14ac:dyDescent="0.25">
      <c r="A8" s="85" t="s">
        <v>67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18" ht="18.75" customHeight="1" x14ac:dyDescent="0.25">
      <c r="A9" s="86" t="s">
        <v>71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ht="10.5" customHeight="1" x14ac:dyDescent="0.25">
      <c r="A10" s="29"/>
      <c r="B10" s="29"/>
      <c r="C10" s="29"/>
      <c r="L10" s="16"/>
      <c r="M10" s="16"/>
      <c r="N10" s="16"/>
      <c r="O10" s="16"/>
      <c r="P10" s="16"/>
      <c r="Q10" s="16"/>
      <c r="R10" s="16"/>
    </row>
    <row r="11" spans="1:18" ht="18" customHeight="1" x14ac:dyDescent="0.25">
      <c r="A11" s="87" t="s">
        <v>0</v>
      </c>
      <c r="B11" s="88"/>
      <c r="C11" s="89"/>
      <c r="D11" s="65" t="s">
        <v>12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65" t="s">
        <v>8</v>
      </c>
      <c r="Q11" s="66"/>
      <c r="R11" s="67"/>
    </row>
    <row r="12" spans="1:18" ht="13.5" customHeight="1" x14ac:dyDescent="0.25">
      <c r="A12" s="68" t="s">
        <v>1</v>
      </c>
      <c r="B12" s="80" t="s">
        <v>2</v>
      </c>
      <c r="C12" s="68" t="s">
        <v>3</v>
      </c>
      <c r="D12" s="65" t="s">
        <v>5</v>
      </c>
      <c r="E12" s="66"/>
      <c r="F12" s="67"/>
      <c r="G12" s="65" t="s">
        <v>4</v>
      </c>
      <c r="H12" s="66"/>
      <c r="I12" s="67"/>
      <c r="J12" s="65" t="s">
        <v>6</v>
      </c>
      <c r="K12" s="66"/>
      <c r="L12" s="67"/>
      <c r="M12" s="65" t="s">
        <v>7</v>
      </c>
      <c r="N12" s="66"/>
      <c r="O12" s="67"/>
      <c r="P12" s="68" t="s">
        <v>9</v>
      </c>
      <c r="Q12" s="68" t="s">
        <v>10</v>
      </c>
      <c r="R12" s="68" t="s">
        <v>11</v>
      </c>
    </row>
    <row r="13" spans="1:18" ht="18.75" customHeight="1" x14ac:dyDescent="0.25">
      <c r="A13" s="69"/>
      <c r="B13" s="81"/>
      <c r="C13" s="69"/>
      <c r="D13" s="6" t="s">
        <v>16</v>
      </c>
      <c r="E13" s="6" t="s">
        <v>17</v>
      </c>
      <c r="F13" s="6" t="s">
        <v>18</v>
      </c>
      <c r="G13" s="6" t="s">
        <v>16</v>
      </c>
      <c r="H13" s="6" t="s">
        <v>17</v>
      </c>
      <c r="I13" s="6" t="s">
        <v>18</v>
      </c>
      <c r="J13" s="6" t="s">
        <v>16</v>
      </c>
      <c r="K13" s="6" t="s">
        <v>17</v>
      </c>
      <c r="L13" s="6" t="s">
        <v>18</v>
      </c>
      <c r="M13" s="6" t="s">
        <v>16</v>
      </c>
      <c r="N13" s="6" t="s">
        <v>17</v>
      </c>
      <c r="O13" s="6" t="s">
        <v>18</v>
      </c>
      <c r="P13" s="69"/>
      <c r="Q13" s="69"/>
      <c r="R13" s="69"/>
    </row>
    <row r="14" spans="1:18" ht="15.75" x14ac:dyDescent="0.25">
      <c r="A14" s="21">
        <v>1</v>
      </c>
      <c r="B14" s="20" t="s">
        <v>13</v>
      </c>
      <c r="C14" s="20" t="s">
        <v>55</v>
      </c>
      <c r="D14" s="21">
        <v>1</v>
      </c>
      <c r="E14" s="21">
        <v>2</v>
      </c>
      <c r="F14" s="21">
        <v>12</v>
      </c>
      <c r="G14" s="21"/>
      <c r="H14" s="21"/>
      <c r="I14" s="21"/>
      <c r="J14" s="21"/>
      <c r="K14" s="21"/>
      <c r="L14" s="21"/>
      <c r="M14" s="21"/>
      <c r="N14" s="21"/>
      <c r="O14" s="21"/>
      <c r="P14" s="21">
        <f>SUM(D14)</f>
        <v>1</v>
      </c>
      <c r="Q14" s="21">
        <f>SUM(E14)</f>
        <v>2</v>
      </c>
      <c r="R14" s="21">
        <f>SUM(F14)</f>
        <v>12</v>
      </c>
    </row>
    <row r="15" spans="1:18" ht="15.75" x14ac:dyDescent="0.25">
      <c r="A15" s="21">
        <v>2</v>
      </c>
      <c r="B15" s="20" t="s">
        <v>43</v>
      </c>
      <c r="C15" s="20" t="s">
        <v>53</v>
      </c>
      <c r="D15" s="21">
        <v>1</v>
      </c>
      <c r="E15" s="21">
        <v>2</v>
      </c>
      <c r="F15" s="21">
        <v>12</v>
      </c>
      <c r="G15" s="21">
        <v>1</v>
      </c>
      <c r="H15" s="21">
        <v>2</v>
      </c>
      <c r="I15" s="21">
        <v>13</v>
      </c>
      <c r="J15" s="21"/>
      <c r="K15" s="21"/>
      <c r="L15" s="21"/>
      <c r="M15" s="21"/>
      <c r="N15" s="21"/>
      <c r="O15" s="21"/>
      <c r="P15" s="21">
        <f>SUM(D15+G15)</f>
        <v>2</v>
      </c>
      <c r="Q15" s="21">
        <f>SUM(E15+H15)</f>
        <v>4</v>
      </c>
      <c r="R15" s="21">
        <f>SUM(F15+I15)</f>
        <v>25</v>
      </c>
    </row>
    <row r="16" spans="1:18" ht="15.75" x14ac:dyDescent="0.25">
      <c r="A16" s="51">
        <v>3</v>
      </c>
      <c r="B16" s="42" t="s">
        <v>43</v>
      </c>
      <c r="C16" s="20" t="s">
        <v>68</v>
      </c>
      <c r="D16" s="21"/>
      <c r="E16" s="21"/>
      <c r="F16" s="21"/>
      <c r="G16" s="21">
        <v>2</v>
      </c>
      <c r="H16" s="21">
        <v>2</v>
      </c>
      <c r="I16" s="21">
        <v>26</v>
      </c>
      <c r="J16" s="21"/>
      <c r="K16" s="21"/>
      <c r="L16" s="21"/>
      <c r="M16" s="21"/>
      <c r="N16" s="21"/>
      <c r="O16" s="21"/>
      <c r="P16" s="21">
        <f t="shared" ref="P16:R17" si="0">SUM(G16)</f>
        <v>2</v>
      </c>
      <c r="Q16" s="21">
        <f t="shared" si="0"/>
        <v>2</v>
      </c>
      <c r="R16" s="43">
        <f t="shared" si="0"/>
        <v>26</v>
      </c>
    </row>
    <row r="17" spans="1:22" s="44" customFormat="1" ht="15.75" x14ac:dyDescent="0.25">
      <c r="A17" s="21">
        <v>4</v>
      </c>
      <c r="B17" s="20" t="s">
        <v>58</v>
      </c>
      <c r="C17" s="20" t="s">
        <v>36</v>
      </c>
      <c r="D17" s="21"/>
      <c r="E17" s="21"/>
      <c r="F17" s="21"/>
      <c r="G17" s="21">
        <v>1</v>
      </c>
      <c r="H17" s="21">
        <v>4</v>
      </c>
      <c r="I17" s="21">
        <v>13</v>
      </c>
      <c r="J17" s="21"/>
      <c r="K17" s="21"/>
      <c r="L17" s="21"/>
      <c r="M17" s="21"/>
      <c r="N17" s="21"/>
      <c r="O17" s="21"/>
      <c r="P17" s="21">
        <f t="shared" si="0"/>
        <v>1</v>
      </c>
      <c r="Q17" s="21">
        <f t="shared" si="0"/>
        <v>4</v>
      </c>
      <c r="R17" s="21">
        <f t="shared" si="0"/>
        <v>13</v>
      </c>
    </row>
    <row r="18" spans="1:22" s="44" customFormat="1" ht="15.75" x14ac:dyDescent="0.25">
      <c r="A18" s="21">
        <v>5</v>
      </c>
      <c r="B18" s="52" t="s">
        <v>39</v>
      </c>
      <c r="C18" s="20" t="s">
        <v>66</v>
      </c>
      <c r="D18" s="51">
        <v>1</v>
      </c>
      <c r="E18" s="51">
        <v>4</v>
      </c>
      <c r="F18" s="51">
        <v>13</v>
      </c>
      <c r="G18" s="64"/>
      <c r="H18" s="64"/>
      <c r="I18" s="64"/>
      <c r="J18" s="64"/>
      <c r="K18" s="64"/>
      <c r="L18" s="64"/>
      <c r="M18" s="64"/>
      <c r="N18" s="64"/>
      <c r="O18" s="64"/>
      <c r="P18" s="21">
        <f t="shared" ref="P18:R19" si="1">SUM(D18)</f>
        <v>1</v>
      </c>
      <c r="Q18" s="21">
        <f t="shared" si="1"/>
        <v>4</v>
      </c>
      <c r="R18" s="21">
        <f t="shared" si="1"/>
        <v>13</v>
      </c>
    </row>
    <row r="19" spans="1:22" s="59" customFormat="1" ht="18" customHeight="1" x14ac:dyDescent="0.2">
      <c r="A19" s="51">
        <v>6</v>
      </c>
      <c r="B19" s="52" t="s">
        <v>39</v>
      </c>
      <c r="C19" s="58" t="s">
        <v>63</v>
      </c>
      <c r="D19" s="37">
        <v>2</v>
      </c>
      <c r="E19" s="37">
        <v>4</v>
      </c>
      <c r="F19" s="37">
        <v>22</v>
      </c>
      <c r="G19" s="37"/>
      <c r="H19" s="37"/>
      <c r="I19" s="37"/>
      <c r="J19" s="37"/>
      <c r="K19" s="37"/>
      <c r="L19" s="37"/>
      <c r="M19" s="37"/>
      <c r="N19" s="37"/>
      <c r="O19" s="37"/>
      <c r="P19" s="37">
        <f t="shared" si="1"/>
        <v>2</v>
      </c>
      <c r="Q19" s="37">
        <f t="shared" si="1"/>
        <v>4</v>
      </c>
      <c r="R19" s="37">
        <f t="shared" si="1"/>
        <v>22</v>
      </c>
    </row>
    <row r="20" spans="1:22" ht="15.75" x14ac:dyDescent="0.25">
      <c r="A20" s="21">
        <v>7</v>
      </c>
      <c r="B20" s="18" t="s">
        <v>37</v>
      </c>
      <c r="C20" s="53" t="s">
        <v>38</v>
      </c>
      <c r="D20" s="17"/>
      <c r="E20" s="17"/>
      <c r="F20" s="17"/>
      <c r="G20" s="17"/>
      <c r="H20" s="17"/>
      <c r="I20" s="17"/>
      <c r="J20" s="17"/>
      <c r="K20" s="17"/>
      <c r="L20" s="17"/>
      <c r="M20" s="17">
        <v>1</v>
      </c>
      <c r="N20" s="17">
        <v>2</v>
      </c>
      <c r="O20" s="17">
        <v>13</v>
      </c>
      <c r="P20" s="8">
        <f>SUM(M20)</f>
        <v>1</v>
      </c>
      <c r="Q20" s="17">
        <f>SUM(N20)</f>
        <v>2</v>
      </c>
      <c r="R20" s="8">
        <f>SUM(O20)</f>
        <v>13</v>
      </c>
    </row>
    <row r="21" spans="1:22" s="44" customFormat="1" ht="15.75" x14ac:dyDescent="0.25">
      <c r="A21" s="128" t="s">
        <v>14</v>
      </c>
      <c r="B21" s="129"/>
      <c r="C21" s="130"/>
      <c r="D21" s="36">
        <f>SUM(D14:D20)</f>
        <v>5</v>
      </c>
      <c r="E21" s="36">
        <f t="shared" ref="E21:I21" si="2">SUM(E14:E20)</f>
        <v>12</v>
      </c>
      <c r="F21" s="36">
        <f t="shared" si="2"/>
        <v>59</v>
      </c>
      <c r="G21" s="36">
        <f t="shared" si="2"/>
        <v>4</v>
      </c>
      <c r="H21" s="36">
        <f t="shared" si="2"/>
        <v>8</v>
      </c>
      <c r="I21" s="36">
        <f t="shared" si="2"/>
        <v>52</v>
      </c>
      <c r="J21" s="36">
        <f t="shared" ref="J21:O21" si="3">SUM(J20)</f>
        <v>0</v>
      </c>
      <c r="K21" s="36">
        <f t="shared" si="3"/>
        <v>0</v>
      </c>
      <c r="L21" s="36">
        <f t="shared" si="3"/>
        <v>0</v>
      </c>
      <c r="M21" s="36">
        <f t="shared" si="3"/>
        <v>1</v>
      </c>
      <c r="N21" s="36">
        <f t="shared" si="3"/>
        <v>2</v>
      </c>
      <c r="O21" s="36">
        <f t="shared" si="3"/>
        <v>13</v>
      </c>
      <c r="P21" s="36">
        <f>SUM(P14:P20)</f>
        <v>10</v>
      </c>
      <c r="Q21" s="36">
        <f>SUM(Q14:Q20)</f>
        <v>22</v>
      </c>
      <c r="R21" s="36">
        <f>SUM(R14:R20)</f>
        <v>124</v>
      </c>
    </row>
    <row r="22" spans="1:22" ht="19.5" customHeight="1" x14ac:dyDescent="0.25">
      <c r="A22" s="73" t="s">
        <v>35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U22" s="1"/>
      <c r="V22" s="1"/>
    </row>
    <row r="23" spans="1:22" ht="15.75" x14ac:dyDescent="0.25">
      <c r="A23" s="100" t="s">
        <v>1</v>
      </c>
      <c r="B23" s="100" t="s">
        <v>15</v>
      </c>
      <c r="C23" s="100" t="s">
        <v>3</v>
      </c>
      <c r="D23" s="87" t="s">
        <v>5</v>
      </c>
      <c r="E23" s="88"/>
      <c r="F23" s="89"/>
      <c r="G23" s="87" t="s">
        <v>30</v>
      </c>
      <c r="H23" s="88"/>
      <c r="I23" s="89"/>
      <c r="J23" s="87" t="s">
        <v>6</v>
      </c>
      <c r="K23" s="88"/>
      <c r="L23" s="89"/>
      <c r="M23" s="87" t="s">
        <v>7</v>
      </c>
      <c r="N23" s="88"/>
      <c r="O23" s="89"/>
      <c r="P23" s="87" t="s">
        <v>8</v>
      </c>
      <c r="Q23" s="88"/>
      <c r="R23" s="89"/>
      <c r="T23" s="1"/>
      <c r="U23" s="1"/>
      <c r="V23" s="1"/>
    </row>
    <row r="24" spans="1:22" ht="15.75" customHeight="1" x14ac:dyDescent="0.25">
      <c r="A24" s="101"/>
      <c r="B24" s="101"/>
      <c r="C24" s="101"/>
      <c r="D24" s="36" t="s">
        <v>16</v>
      </c>
      <c r="E24" s="36" t="s">
        <v>17</v>
      </c>
      <c r="F24" s="36" t="s">
        <v>18</v>
      </c>
      <c r="G24" s="36" t="s">
        <v>16</v>
      </c>
      <c r="H24" s="36" t="s">
        <v>17</v>
      </c>
      <c r="I24" s="36" t="s">
        <v>18</v>
      </c>
      <c r="J24" s="36" t="s">
        <v>16</v>
      </c>
      <c r="K24" s="36" t="s">
        <v>17</v>
      </c>
      <c r="L24" s="36" t="s">
        <v>18</v>
      </c>
      <c r="M24" s="36" t="s">
        <v>16</v>
      </c>
      <c r="N24" s="36" t="s">
        <v>17</v>
      </c>
      <c r="O24" s="36" t="s">
        <v>18</v>
      </c>
      <c r="P24" s="36" t="s">
        <v>9</v>
      </c>
      <c r="Q24" s="36" t="s">
        <v>10</v>
      </c>
      <c r="R24" s="36" t="s">
        <v>11</v>
      </c>
    </row>
    <row r="25" spans="1:22" ht="15.75" customHeight="1" x14ac:dyDescent="0.25">
      <c r="A25" s="37">
        <v>1</v>
      </c>
      <c r="B25" s="20" t="s">
        <v>33</v>
      </c>
      <c r="C25" s="20" t="s">
        <v>34</v>
      </c>
      <c r="D25" s="82">
        <v>8</v>
      </c>
      <c r="E25" s="21">
        <v>9</v>
      </c>
      <c r="F25" s="82">
        <v>120</v>
      </c>
      <c r="G25" s="51"/>
      <c r="H25" s="21"/>
      <c r="I25" s="51"/>
      <c r="J25" s="51"/>
      <c r="K25" s="21"/>
      <c r="L25" s="51"/>
      <c r="M25" s="51"/>
      <c r="N25" s="21"/>
      <c r="O25" s="51"/>
      <c r="P25" s="82">
        <f>SUM(D25)</f>
        <v>8</v>
      </c>
      <c r="Q25" s="51">
        <f>SUM(E25)</f>
        <v>9</v>
      </c>
      <c r="R25" s="82">
        <f>SUM(F25)</f>
        <v>120</v>
      </c>
    </row>
    <row r="26" spans="1:22" ht="45.75" customHeight="1" x14ac:dyDescent="0.25">
      <c r="A26" s="54">
        <v>2</v>
      </c>
      <c r="B26" s="38" t="s">
        <v>46</v>
      </c>
      <c r="C26" s="52" t="s">
        <v>44</v>
      </c>
      <c r="D26" s="83"/>
      <c r="E26" s="50">
        <v>9</v>
      </c>
      <c r="F26" s="83"/>
      <c r="G26" s="50"/>
      <c r="H26" s="50"/>
      <c r="I26" s="50"/>
      <c r="J26" s="50"/>
      <c r="K26" s="50"/>
      <c r="L26" s="50"/>
      <c r="M26" s="50"/>
      <c r="N26" s="50"/>
      <c r="O26" s="50"/>
      <c r="P26" s="83"/>
      <c r="Q26" s="50">
        <f>SUM(E26)</f>
        <v>9</v>
      </c>
      <c r="R26" s="83"/>
      <c r="T26" s="90"/>
      <c r="U26" s="90"/>
      <c r="V26" s="90"/>
    </row>
    <row r="27" spans="1:22" ht="15.75" customHeight="1" thickBot="1" x14ac:dyDescent="0.3">
      <c r="A27" s="74" t="s">
        <v>14</v>
      </c>
      <c r="B27" s="75"/>
      <c r="C27" s="76"/>
      <c r="D27" s="39">
        <f>SUM(D25)</f>
        <v>8</v>
      </c>
      <c r="E27" s="39">
        <f>SUM(E25:E26)</f>
        <v>18</v>
      </c>
      <c r="F27" s="39">
        <f>SUM(F25)</f>
        <v>120</v>
      </c>
      <c r="G27" s="39"/>
      <c r="H27" s="39"/>
      <c r="I27" s="39"/>
      <c r="J27" s="39"/>
      <c r="K27" s="39"/>
      <c r="L27" s="39"/>
      <c r="M27" s="39"/>
      <c r="N27" s="39"/>
      <c r="O27" s="39"/>
      <c r="P27" s="39">
        <f>SUM(P25)</f>
        <v>8</v>
      </c>
      <c r="Q27" s="39">
        <f>SUM(Q25:Q26)</f>
        <v>18</v>
      </c>
      <c r="R27" s="39">
        <f>SUM(R25)</f>
        <v>120</v>
      </c>
      <c r="T27" s="90"/>
      <c r="U27" s="90"/>
      <c r="V27" s="90"/>
    </row>
    <row r="28" spans="1:22" ht="22.5" customHeight="1" x14ac:dyDescent="0.2">
      <c r="A28" s="77" t="s">
        <v>19</v>
      </c>
      <c r="B28" s="78"/>
      <c r="C28" s="79"/>
      <c r="D28" s="34">
        <f t="shared" ref="D28:I28" si="4">D21+D27</f>
        <v>13</v>
      </c>
      <c r="E28" s="34">
        <f t="shared" si="4"/>
        <v>30</v>
      </c>
      <c r="F28" s="34">
        <f t="shared" si="4"/>
        <v>179</v>
      </c>
      <c r="G28" s="34">
        <f t="shared" si="4"/>
        <v>4</v>
      </c>
      <c r="H28" s="34">
        <f t="shared" si="4"/>
        <v>8</v>
      </c>
      <c r="I28" s="34">
        <f t="shared" si="4"/>
        <v>52</v>
      </c>
      <c r="J28" s="34">
        <f t="shared" ref="J28:O28" si="5">SUM(J21)</f>
        <v>0</v>
      </c>
      <c r="K28" s="34">
        <f t="shared" si="5"/>
        <v>0</v>
      </c>
      <c r="L28" s="34">
        <f t="shared" si="5"/>
        <v>0</v>
      </c>
      <c r="M28" s="34">
        <f t="shared" si="5"/>
        <v>1</v>
      </c>
      <c r="N28" s="34">
        <f t="shared" si="5"/>
        <v>2</v>
      </c>
      <c r="O28" s="34">
        <f t="shared" si="5"/>
        <v>13</v>
      </c>
      <c r="P28" s="34">
        <f>P21+P27</f>
        <v>18</v>
      </c>
      <c r="Q28" s="34">
        <f>Q21+Q27</f>
        <v>40</v>
      </c>
      <c r="R28" s="34">
        <f>R21+R27</f>
        <v>244</v>
      </c>
    </row>
    <row r="29" spans="1:22" ht="31.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T29" s="24">
        <f>R28+R37+R47+R52</f>
        <v>456</v>
      </c>
    </row>
    <row r="30" spans="1:22" ht="15.75" x14ac:dyDescent="0.25">
      <c r="A30" s="45" t="s">
        <v>23</v>
      </c>
      <c r="B30" s="46"/>
      <c r="C30" s="47"/>
      <c r="D30" s="48"/>
      <c r="E30" s="48"/>
      <c r="F30" s="48"/>
      <c r="G30" s="48"/>
      <c r="H30" s="48"/>
      <c r="I30" s="11"/>
      <c r="J30" s="11"/>
      <c r="K30" s="11"/>
      <c r="L30" s="11"/>
      <c r="M30" s="11"/>
      <c r="N30" s="11"/>
      <c r="O30" s="11"/>
      <c r="P30" s="11"/>
      <c r="Q30" s="11"/>
      <c r="R30" s="12"/>
      <c r="S30" t="s">
        <v>31</v>
      </c>
    </row>
    <row r="31" spans="1:22" ht="15.75" x14ac:dyDescent="0.25">
      <c r="A31" s="13"/>
      <c r="B31" s="14"/>
      <c r="C31" s="14"/>
      <c r="D31" s="65" t="s">
        <v>12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65" t="s">
        <v>8</v>
      </c>
      <c r="Q31" s="66"/>
      <c r="R31" s="67"/>
    </row>
    <row r="32" spans="1:22" ht="15" customHeight="1" x14ac:dyDescent="0.25">
      <c r="A32" s="68" t="s">
        <v>1</v>
      </c>
      <c r="B32" s="80" t="s">
        <v>2</v>
      </c>
      <c r="C32" s="68" t="s">
        <v>3</v>
      </c>
      <c r="D32" s="65" t="s">
        <v>5</v>
      </c>
      <c r="E32" s="66"/>
      <c r="F32" s="67"/>
      <c r="G32" s="65" t="s">
        <v>4</v>
      </c>
      <c r="H32" s="66"/>
      <c r="I32" s="67"/>
      <c r="J32" s="65" t="s">
        <v>6</v>
      </c>
      <c r="K32" s="66"/>
      <c r="L32" s="67"/>
      <c r="M32" s="65" t="s">
        <v>7</v>
      </c>
      <c r="N32" s="66"/>
      <c r="O32" s="67"/>
      <c r="P32" s="68" t="s">
        <v>9</v>
      </c>
      <c r="Q32" s="68" t="s">
        <v>10</v>
      </c>
      <c r="R32" s="68" t="s">
        <v>11</v>
      </c>
      <c r="T32" s="1"/>
    </row>
    <row r="33" spans="1:18" ht="15.75" x14ac:dyDescent="0.25">
      <c r="A33" s="69"/>
      <c r="B33" s="81"/>
      <c r="C33" s="69"/>
      <c r="D33" s="6" t="s">
        <v>16</v>
      </c>
      <c r="E33" s="6" t="s">
        <v>17</v>
      </c>
      <c r="F33" s="6" t="s">
        <v>18</v>
      </c>
      <c r="G33" s="6" t="s">
        <v>16</v>
      </c>
      <c r="H33" s="6" t="s">
        <v>17</v>
      </c>
      <c r="I33" s="6" t="s">
        <v>18</v>
      </c>
      <c r="J33" s="6" t="s">
        <v>16</v>
      </c>
      <c r="K33" s="6" t="s">
        <v>17</v>
      </c>
      <c r="L33" s="6" t="s">
        <v>18</v>
      </c>
      <c r="M33" s="6" t="s">
        <v>16</v>
      </c>
      <c r="N33" s="6" t="s">
        <v>17</v>
      </c>
      <c r="O33" s="6" t="s">
        <v>18</v>
      </c>
      <c r="P33" s="69"/>
      <c r="Q33" s="69"/>
      <c r="R33" s="69"/>
    </row>
    <row r="34" spans="1:18" ht="15.75" x14ac:dyDescent="0.25">
      <c r="A34" s="21">
        <v>1</v>
      </c>
      <c r="B34" s="20" t="s">
        <v>20</v>
      </c>
      <c r="C34" s="20" t="s">
        <v>21</v>
      </c>
      <c r="D34" s="21">
        <v>1</v>
      </c>
      <c r="E34" s="21">
        <v>2</v>
      </c>
      <c r="F34" s="21">
        <v>13</v>
      </c>
      <c r="G34" s="21"/>
      <c r="H34" s="21"/>
      <c r="I34" s="21"/>
      <c r="J34" s="21"/>
      <c r="K34" s="21"/>
      <c r="L34" s="21"/>
      <c r="M34" s="21"/>
      <c r="N34" s="21"/>
      <c r="O34" s="21"/>
      <c r="P34" s="21">
        <f t="shared" ref="P34:R34" si="6">SUM(D34)</f>
        <v>1</v>
      </c>
      <c r="Q34" s="21">
        <f t="shared" si="6"/>
        <v>2</v>
      </c>
      <c r="R34" s="21">
        <f t="shared" si="6"/>
        <v>13</v>
      </c>
    </row>
    <row r="35" spans="1:18" ht="15.75" x14ac:dyDescent="0.25">
      <c r="A35" s="21">
        <v>2</v>
      </c>
      <c r="B35" s="20" t="s">
        <v>20</v>
      </c>
      <c r="C35" s="20" t="s">
        <v>52</v>
      </c>
      <c r="D35" s="21"/>
      <c r="E35" s="21"/>
      <c r="F35" s="21"/>
      <c r="G35" s="21">
        <v>1</v>
      </c>
      <c r="H35" s="21">
        <v>2</v>
      </c>
      <c r="I35" s="21">
        <v>14</v>
      </c>
      <c r="J35" s="21"/>
      <c r="K35" s="21"/>
      <c r="L35" s="21"/>
      <c r="M35" s="21"/>
      <c r="N35" s="21"/>
      <c r="O35" s="21"/>
      <c r="P35" s="21">
        <f>SUM(G35)</f>
        <v>1</v>
      </c>
      <c r="Q35" s="21">
        <f>SUM(H35)</f>
        <v>2</v>
      </c>
      <c r="R35" s="21">
        <f>SUM(I35)</f>
        <v>14</v>
      </c>
    </row>
    <row r="36" spans="1:18" ht="16.5" thickBot="1" x14ac:dyDescent="0.3">
      <c r="A36" s="21">
        <v>3</v>
      </c>
      <c r="B36" s="20" t="s">
        <v>48</v>
      </c>
      <c r="C36" s="20" t="s">
        <v>49</v>
      </c>
      <c r="D36" s="21">
        <v>2</v>
      </c>
      <c r="E36" s="21">
        <v>4</v>
      </c>
      <c r="F36" s="21">
        <v>20</v>
      </c>
      <c r="G36" s="21">
        <v>1</v>
      </c>
      <c r="H36" s="21">
        <v>2</v>
      </c>
      <c r="I36" s="21">
        <v>12</v>
      </c>
      <c r="J36" s="21"/>
      <c r="K36" s="21"/>
      <c r="L36" s="21"/>
      <c r="M36" s="21"/>
      <c r="N36" s="21"/>
      <c r="O36" s="21"/>
      <c r="P36" s="21">
        <f>SUM(D36+G36)</f>
        <v>3</v>
      </c>
      <c r="Q36" s="21">
        <f>SUM(E36+H36)</f>
        <v>6</v>
      </c>
      <c r="R36" s="21">
        <f>SUM(F36+I36)</f>
        <v>32</v>
      </c>
    </row>
    <row r="37" spans="1:18" ht="24" customHeight="1" thickBot="1" x14ac:dyDescent="0.25">
      <c r="A37" s="135" t="s">
        <v>14</v>
      </c>
      <c r="B37" s="136"/>
      <c r="C37" s="137"/>
      <c r="D37" s="40">
        <f t="shared" ref="D37:I37" si="7">SUM(D34:D36)</f>
        <v>3</v>
      </c>
      <c r="E37" s="40">
        <f t="shared" si="7"/>
        <v>6</v>
      </c>
      <c r="F37" s="40">
        <f t="shared" si="7"/>
        <v>33</v>
      </c>
      <c r="G37" s="40">
        <f t="shared" si="7"/>
        <v>2</v>
      </c>
      <c r="H37" s="40">
        <f t="shared" si="7"/>
        <v>4</v>
      </c>
      <c r="I37" s="40">
        <f t="shared" si="7"/>
        <v>26</v>
      </c>
      <c r="J37" s="40"/>
      <c r="K37" s="40"/>
      <c r="L37" s="40"/>
      <c r="M37" s="40"/>
      <c r="N37" s="40"/>
      <c r="O37" s="40"/>
      <c r="P37" s="40">
        <f>SUM(P34:P36)</f>
        <v>5</v>
      </c>
      <c r="Q37" s="40">
        <f>SUM(Q34:Q36)</f>
        <v>10</v>
      </c>
      <c r="R37" s="40">
        <f>SUM(R34:R36)</f>
        <v>59</v>
      </c>
    </row>
    <row r="38" spans="1:18" ht="18.75" customHeight="1" x14ac:dyDescent="0.2">
      <c r="A38" s="62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15.75" x14ac:dyDescent="0.25">
      <c r="A39" s="87" t="s">
        <v>22</v>
      </c>
      <c r="B39" s="88"/>
      <c r="C39" s="89"/>
      <c r="D39" s="65" t="s">
        <v>12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65" t="s">
        <v>8</v>
      </c>
      <c r="Q39" s="66"/>
      <c r="R39" s="67"/>
    </row>
    <row r="40" spans="1:18" ht="13.5" customHeight="1" x14ac:dyDescent="0.2">
      <c r="A40" s="133" t="s">
        <v>1</v>
      </c>
      <c r="B40" s="138" t="s">
        <v>2</v>
      </c>
      <c r="C40" s="133" t="s">
        <v>3</v>
      </c>
      <c r="D40" s="70" t="s">
        <v>5</v>
      </c>
      <c r="E40" s="71"/>
      <c r="F40" s="72"/>
      <c r="G40" s="70" t="s">
        <v>4</v>
      </c>
      <c r="H40" s="71"/>
      <c r="I40" s="72"/>
      <c r="J40" s="70" t="s">
        <v>6</v>
      </c>
      <c r="K40" s="71"/>
      <c r="L40" s="72"/>
      <c r="M40" s="70" t="s">
        <v>7</v>
      </c>
      <c r="N40" s="71"/>
      <c r="O40" s="72"/>
      <c r="P40" s="133" t="s">
        <v>9</v>
      </c>
      <c r="Q40" s="133" t="s">
        <v>10</v>
      </c>
      <c r="R40" s="133" t="s">
        <v>11</v>
      </c>
    </row>
    <row r="41" spans="1:18" ht="15.75" x14ac:dyDescent="0.2">
      <c r="A41" s="134"/>
      <c r="B41" s="139"/>
      <c r="C41" s="134"/>
      <c r="D41" s="15" t="s">
        <v>16</v>
      </c>
      <c r="E41" s="15" t="s">
        <v>17</v>
      </c>
      <c r="F41" s="15" t="s">
        <v>18</v>
      </c>
      <c r="G41" s="15" t="s">
        <v>16</v>
      </c>
      <c r="H41" s="15" t="s">
        <v>17</v>
      </c>
      <c r="I41" s="15" t="s">
        <v>18</v>
      </c>
      <c r="J41" s="15" t="s">
        <v>16</v>
      </c>
      <c r="K41" s="15" t="s">
        <v>17</v>
      </c>
      <c r="L41" s="15" t="s">
        <v>18</v>
      </c>
      <c r="M41" s="15" t="s">
        <v>16</v>
      </c>
      <c r="N41" s="15" t="s">
        <v>17</v>
      </c>
      <c r="O41" s="15" t="s">
        <v>18</v>
      </c>
      <c r="P41" s="134"/>
      <c r="Q41" s="134"/>
      <c r="R41" s="134"/>
    </row>
    <row r="42" spans="1:18" s="59" customFormat="1" ht="20.25" customHeight="1" x14ac:dyDescent="0.2">
      <c r="A42" s="60">
        <v>1</v>
      </c>
      <c r="B42" s="61" t="s">
        <v>50</v>
      </c>
      <c r="C42" s="55" t="s">
        <v>60</v>
      </c>
      <c r="D42" s="60">
        <v>1</v>
      </c>
      <c r="E42" s="60">
        <v>1</v>
      </c>
      <c r="F42" s="37">
        <v>20</v>
      </c>
      <c r="G42" s="60">
        <v>1</v>
      </c>
      <c r="H42" s="60">
        <v>1</v>
      </c>
      <c r="I42" s="60">
        <v>20</v>
      </c>
      <c r="J42" s="60"/>
      <c r="K42" s="60"/>
      <c r="L42" s="60"/>
      <c r="M42" s="60"/>
      <c r="N42" s="60"/>
      <c r="O42" s="60"/>
      <c r="P42" s="60">
        <f>SUM(D42+G42)</f>
        <v>2</v>
      </c>
      <c r="Q42" s="60">
        <f>SUM(E42+H42)</f>
        <v>2</v>
      </c>
      <c r="R42" s="60">
        <f>SUM(F42+I42)</f>
        <v>40</v>
      </c>
    </row>
    <row r="43" spans="1:18" ht="15.75" x14ac:dyDescent="0.25">
      <c r="A43" s="49">
        <v>2</v>
      </c>
      <c r="B43" s="18" t="s">
        <v>45</v>
      </c>
      <c r="C43" s="57" t="s">
        <v>61</v>
      </c>
      <c r="D43" s="17">
        <v>1</v>
      </c>
      <c r="E43" s="17">
        <v>4</v>
      </c>
      <c r="F43" s="17">
        <v>12</v>
      </c>
      <c r="G43" s="8"/>
      <c r="H43" s="8"/>
      <c r="I43" s="8"/>
      <c r="J43" s="8"/>
      <c r="K43" s="8"/>
      <c r="L43" s="8"/>
      <c r="M43" s="8"/>
      <c r="N43" s="8"/>
      <c r="O43" s="8"/>
      <c r="P43" s="8">
        <f t="shared" ref="P43:R44" si="8">SUM(D43)</f>
        <v>1</v>
      </c>
      <c r="Q43" s="8">
        <f t="shared" si="8"/>
        <v>4</v>
      </c>
      <c r="R43" s="8">
        <f t="shared" si="8"/>
        <v>12</v>
      </c>
    </row>
    <row r="44" spans="1:18" ht="30" customHeight="1" x14ac:dyDescent="0.25">
      <c r="A44" s="49">
        <v>3</v>
      </c>
      <c r="B44" s="56" t="s">
        <v>56</v>
      </c>
      <c r="C44" s="53" t="s">
        <v>57</v>
      </c>
      <c r="D44" s="17">
        <v>2</v>
      </c>
      <c r="E44" s="17">
        <v>4</v>
      </c>
      <c r="F44" s="17">
        <v>24</v>
      </c>
      <c r="G44" s="8"/>
      <c r="H44" s="8"/>
      <c r="I44" s="8"/>
      <c r="J44" s="8"/>
      <c r="K44" s="8"/>
      <c r="L44" s="8"/>
      <c r="M44" s="8"/>
      <c r="N44" s="8"/>
      <c r="O44" s="8"/>
      <c r="P44" s="8">
        <f t="shared" si="8"/>
        <v>2</v>
      </c>
      <c r="Q44" s="8">
        <f t="shared" si="8"/>
        <v>4</v>
      </c>
      <c r="R44" s="8">
        <f t="shared" si="8"/>
        <v>24</v>
      </c>
    </row>
    <row r="45" spans="1:18" ht="21.75" customHeight="1" x14ac:dyDescent="0.25">
      <c r="A45" s="49">
        <v>4</v>
      </c>
      <c r="B45" s="56" t="s">
        <v>59</v>
      </c>
      <c r="C45" s="57" t="s">
        <v>62</v>
      </c>
      <c r="D45" s="17">
        <v>1</v>
      </c>
      <c r="E45" s="17">
        <v>2</v>
      </c>
      <c r="F45" s="17">
        <v>5</v>
      </c>
      <c r="G45" s="8"/>
      <c r="H45" s="8"/>
      <c r="I45" s="8"/>
      <c r="J45" s="8"/>
      <c r="K45" s="8"/>
      <c r="L45" s="8"/>
      <c r="M45" s="8"/>
      <c r="N45" s="8"/>
      <c r="O45" s="8"/>
      <c r="P45" s="8">
        <f>SUM(D45)</f>
        <v>1</v>
      </c>
      <c r="Q45" s="8">
        <f>SUM(E45)</f>
        <v>2</v>
      </c>
      <c r="R45" s="8">
        <f>SUM(F45)</f>
        <v>5</v>
      </c>
    </row>
    <row r="46" spans="1:18" ht="16.5" thickBot="1" x14ac:dyDescent="0.3">
      <c r="A46" s="8">
        <v>5</v>
      </c>
      <c r="B46" s="18" t="s">
        <v>47</v>
      </c>
      <c r="C46" s="53" t="s">
        <v>54</v>
      </c>
      <c r="D46" s="17">
        <v>1</v>
      </c>
      <c r="E46" s="17">
        <v>2</v>
      </c>
      <c r="F46" s="17">
        <v>13</v>
      </c>
      <c r="G46" s="17">
        <v>1</v>
      </c>
      <c r="H46" s="17">
        <v>2</v>
      </c>
      <c r="I46" s="17">
        <v>19</v>
      </c>
      <c r="J46" s="17"/>
      <c r="K46" s="17"/>
      <c r="L46" s="17"/>
      <c r="M46" s="17"/>
      <c r="N46" s="17"/>
      <c r="O46" s="17"/>
      <c r="P46" s="8">
        <f>SUM(G46+J46+D46)</f>
        <v>2</v>
      </c>
      <c r="Q46" s="17">
        <f>SUM(H46+K46+E46)</f>
        <v>4</v>
      </c>
      <c r="R46" s="8">
        <f>SUM(I46+L46+F46)</f>
        <v>32</v>
      </c>
    </row>
    <row r="47" spans="1:18" ht="27.75" customHeight="1" x14ac:dyDescent="0.2">
      <c r="A47" s="131" t="s">
        <v>19</v>
      </c>
      <c r="B47" s="132"/>
      <c r="C47" s="132"/>
      <c r="D47" s="34">
        <f t="shared" ref="D47:L47" si="9">SUM(D42:D46)</f>
        <v>6</v>
      </c>
      <c r="E47" s="34">
        <f t="shared" si="9"/>
        <v>13</v>
      </c>
      <c r="F47" s="34">
        <f t="shared" si="9"/>
        <v>74</v>
      </c>
      <c r="G47" s="34">
        <f t="shared" si="9"/>
        <v>2</v>
      </c>
      <c r="H47" s="34">
        <f t="shared" si="9"/>
        <v>3</v>
      </c>
      <c r="I47" s="34">
        <f t="shared" si="9"/>
        <v>39</v>
      </c>
      <c r="J47" s="34">
        <f t="shared" si="9"/>
        <v>0</v>
      </c>
      <c r="K47" s="34">
        <f t="shared" si="9"/>
        <v>0</v>
      </c>
      <c r="L47" s="34">
        <f t="shared" si="9"/>
        <v>0</v>
      </c>
      <c r="M47" s="34"/>
      <c r="N47" s="34"/>
      <c r="O47" s="34"/>
      <c r="P47" s="34">
        <f>SUM(P42:P46)</f>
        <v>8</v>
      </c>
      <c r="Q47" s="34">
        <f>SUM(Q42:Q46)</f>
        <v>16</v>
      </c>
      <c r="R47" s="35">
        <f>SUM(R42:R46)</f>
        <v>113</v>
      </c>
    </row>
    <row r="48" spans="1:18" ht="15" customHeight="1" x14ac:dyDescent="0.25">
      <c r="A48" s="119" t="s">
        <v>42</v>
      </c>
      <c r="B48" s="73"/>
      <c r="C48" s="120"/>
      <c r="D48" s="97" t="s">
        <v>12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121"/>
      <c r="P48" s="97" t="s">
        <v>8</v>
      </c>
      <c r="Q48" s="98"/>
      <c r="R48" s="99"/>
    </row>
    <row r="49" spans="1:20" ht="12.75" customHeight="1" x14ac:dyDescent="0.25">
      <c r="A49" s="126" t="s">
        <v>1</v>
      </c>
      <c r="B49" s="124" t="s">
        <v>2</v>
      </c>
      <c r="C49" s="100" t="s">
        <v>3</v>
      </c>
      <c r="D49" s="87" t="s">
        <v>5</v>
      </c>
      <c r="E49" s="88"/>
      <c r="F49" s="89"/>
      <c r="G49" s="87" t="s">
        <v>4</v>
      </c>
      <c r="H49" s="88"/>
      <c r="I49" s="89"/>
      <c r="J49" s="87" t="s">
        <v>6</v>
      </c>
      <c r="K49" s="88"/>
      <c r="L49" s="89"/>
      <c r="M49" s="87" t="s">
        <v>7</v>
      </c>
      <c r="N49" s="88"/>
      <c r="O49" s="89"/>
      <c r="P49" s="100" t="s">
        <v>9</v>
      </c>
      <c r="Q49" s="100" t="s">
        <v>10</v>
      </c>
      <c r="R49" s="102" t="s">
        <v>11</v>
      </c>
    </row>
    <row r="50" spans="1:20" ht="15.75" x14ac:dyDescent="0.25">
      <c r="A50" s="127"/>
      <c r="B50" s="125"/>
      <c r="C50" s="101"/>
      <c r="D50" s="36" t="s">
        <v>16</v>
      </c>
      <c r="E50" s="36" t="s">
        <v>17</v>
      </c>
      <c r="F50" s="36" t="s">
        <v>18</v>
      </c>
      <c r="G50" s="36" t="s">
        <v>16</v>
      </c>
      <c r="H50" s="36" t="s">
        <v>17</v>
      </c>
      <c r="I50" s="36" t="s">
        <v>18</v>
      </c>
      <c r="J50" s="36" t="s">
        <v>16</v>
      </c>
      <c r="K50" s="36" t="s">
        <v>17</v>
      </c>
      <c r="L50" s="36" t="s">
        <v>18</v>
      </c>
      <c r="M50" s="36" t="s">
        <v>16</v>
      </c>
      <c r="N50" s="36" t="s">
        <v>17</v>
      </c>
      <c r="O50" s="36" t="s">
        <v>18</v>
      </c>
      <c r="P50" s="101"/>
      <c r="Q50" s="101"/>
      <c r="R50" s="103"/>
    </row>
    <row r="51" spans="1:20" ht="16.5" customHeight="1" thickBot="1" x14ac:dyDescent="0.3">
      <c r="A51" s="41">
        <v>1</v>
      </c>
      <c r="B51" s="42" t="s">
        <v>48</v>
      </c>
      <c r="C51" s="20" t="s">
        <v>40</v>
      </c>
      <c r="D51" s="21">
        <v>1</v>
      </c>
      <c r="E51" s="21">
        <v>1</v>
      </c>
      <c r="F51" s="21">
        <v>12</v>
      </c>
      <c r="G51" s="21">
        <v>2</v>
      </c>
      <c r="H51" s="21">
        <v>2</v>
      </c>
      <c r="I51" s="21">
        <v>28</v>
      </c>
      <c r="J51" s="21"/>
      <c r="K51" s="21"/>
      <c r="L51" s="21"/>
      <c r="M51" s="21"/>
      <c r="N51" s="21"/>
      <c r="O51" s="21"/>
      <c r="P51" s="21">
        <f>SUM(D51+G51)</f>
        <v>3</v>
      </c>
      <c r="Q51" s="21">
        <f>SUM(E51+H51)</f>
        <v>3</v>
      </c>
      <c r="R51" s="43">
        <f>SUM(F51+I51)</f>
        <v>40</v>
      </c>
    </row>
    <row r="52" spans="1:20" ht="22.5" customHeight="1" thickBot="1" x14ac:dyDescent="0.3">
      <c r="A52" s="122" t="s">
        <v>19</v>
      </c>
      <c r="B52" s="123"/>
      <c r="C52" s="123"/>
      <c r="D52" s="25">
        <f>SUM(D51:D51)</f>
        <v>1</v>
      </c>
      <c r="E52" s="25">
        <f>SUM(E51:E51)</f>
        <v>1</v>
      </c>
      <c r="F52" s="25">
        <f>SUM(F51:F51)</f>
        <v>12</v>
      </c>
      <c r="G52" s="25">
        <f>SUM(G51)</f>
        <v>2</v>
      </c>
      <c r="H52" s="25">
        <f>SUM(H51)</f>
        <v>2</v>
      </c>
      <c r="I52" s="25">
        <f>SUM(I51)</f>
        <v>28</v>
      </c>
      <c r="J52" s="25"/>
      <c r="K52" s="25"/>
      <c r="L52" s="25"/>
      <c r="M52" s="25"/>
      <c r="N52" s="25"/>
      <c r="O52" s="25"/>
      <c r="P52" s="25">
        <f>SUM(P51:P51)</f>
        <v>3</v>
      </c>
      <c r="Q52" s="25">
        <f>SUM(Q51:Q51)</f>
        <v>3</v>
      </c>
      <c r="R52" s="26">
        <f>SUM(R51:R51)</f>
        <v>40</v>
      </c>
    </row>
    <row r="53" spans="1:20" ht="16.5" thickBo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T53" t="s">
        <v>41</v>
      </c>
    </row>
    <row r="54" spans="1:20" ht="16.5" thickBot="1" x14ac:dyDescent="0.3">
      <c r="A54" s="16"/>
      <c r="B54" s="16"/>
      <c r="C54" s="117"/>
      <c r="D54" s="91" t="s">
        <v>5</v>
      </c>
      <c r="E54" s="78"/>
      <c r="F54" s="79"/>
      <c r="G54" s="91" t="s">
        <v>4</v>
      </c>
      <c r="H54" s="78"/>
      <c r="I54" s="79"/>
      <c r="J54" s="91" t="s">
        <v>6</v>
      </c>
      <c r="K54" s="78"/>
      <c r="L54" s="79"/>
      <c r="M54" s="91" t="s">
        <v>7</v>
      </c>
      <c r="N54" s="78"/>
      <c r="O54" s="79"/>
      <c r="P54" s="94" t="s">
        <v>8</v>
      </c>
      <c r="Q54" s="95"/>
      <c r="R54" s="96"/>
    </row>
    <row r="55" spans="1:20" ht="15.75" x14ac:dyDescent="0.25">
      <c r="A55" s="16"/>
      <c r="B55" s="16"/>
      <c r="C55" s="118"/>
      <c r="D55" s="6" t="s">
        <v>16</v>
      </c>
      <c r="E55" s="6" t="s">
        <v>17</v>
      </c>
      <c r="F55" s="6" t="s">
        <v>18</v>
      </c>
      <c r="G55" s="6" t="s">
        <v>16</v>
      </c>
      <c r="H55" s="6" t="s">
        <v>17</v>
      </c>
      <c r="I55" s="6" t="s">
        <v>18</v>
      </c>
      <c r="J55" s="6" t="s">
        <v>16</v>
      </c>
      <c r="K55" s="6" t="s">
        <v>17</v>
      </c>
      <c r="L55" s="6" t="s">
        <v>18</v>
      </c>
      <c r="M55" s="6" t="s">
        <v>16</v>
      </c>
      <c r="N55" s="6" t="s">
        <v>17</v>
      </c>
      <c r="O55" s="6" t="s">
        <v>18</v>
      </c>
      <c r="P55" s="6" t="s">
        <v>9</v>
      </c>
      <c r="Q55" s="6" t="s">
        <v>10</v>
      </c>
      <c r="R55" s="23" t="s">
        <v>11</v>
      </c>
    </row>
    <row r="56" spans="1:20" ht="15.75" x14ac:dyDescent="0.25">
      <c r="A56" s="16"/>
      <c r="B56" s="4"/>
      <c r="C56" s="31" t="s">
        <v>32</v>
      </c>
      <c r="D56" s="30">
        <f t="shared" ref="D56:N56" si="10">D28+D37+D47+D52</f>
        <v>23</v>
      </c>
      <c r="E56" s="30">
        <f t="shared" si="10"/>
        <v>50</v>
      </c>
      <c r="F56" s="30">
        <f t="shared" si="10"/>
        <v>298</v>
      </c>
      <c r="G56" s="30">
        <f t="shared" si="10"/>
        <v>10</v>
      </c>
      <c r="H56" s="30">
        <f t="shared" si="10"/>
        <v>17</v>
      </c>
      <c r="I56" s="30">
        <f t="shared" si="10"/>
        <v>145</v>
      </c>
      <c r="J56" s="30">
        <f t="shared" si="10"/>
        <v>0</v>
      </c>
      <c r="K56" s="30">
        <f t="shared" si="10"/>
        <v>0</v>
      </c>
      <c r="L56" s="30">
        <f t="shared" si="10"/>
        <v>0</v>
      </c>
      <c r="M56" s="30">
        <f t="shared" si="10"/>
        <v>1</v>
      </c>
      <c r="N56" s="30">
        <f t="shared" si="10"/>
        <v>2</v>
      </c>
      <c r="O56" s="30">
        <f>O28++O37+O47+O52</f>
        <v>13</v>
      </c>
      <c r="P56" s="30">
        <f>P28+P37+P47+P52</f>
        <v>34</v>
      </c>
      <c r="Q56" s="30">
        <f>Q28++Q37+Q47+Q52</f>
        <v>69</v>
      </c>
      <c r="R56" s="32">
        <f>R28+R37+R47+R52</f>
        <v>456</v>
      </c>
    </row>
    <row r="57" spans="1:20" ht="15.75" x14ac:dyDescent="0.25">
      <c r="A57" s="4"/>
      <c r="B57" s="4"/>
      <c r="C57" s="9"/>
      <c r="D57" s="9"/>
      <c r="E57" s="9"/>
      <c r="F57" s="33"/>
      <c r="G57" s="9"/>
      <c r="H57" s="9"/>
      <c r="I57" s="7"/>
      <c r="J57" s="9"/>
      <c r="K57" s="9"/>
      <c r="L57" s="9"/>
      <c r="M57" s="9"/>
      <c r="N57" s="9"/>
      <c r="O57" s="9"/>
      <c r="P57" s="9"/>
      <c r="Q57" s="9"/>
      <c r="R57" s="7"/>
    </row>
    <row r="58" spans="1:20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ht="15.75" x14ac:dyDescent="0.25">
      <c r="A59" s="4"/>
      <c r="B59" s="4"/>
      <c r="C59" s="109" t="s">
        <v>24</v>
      </c>
      <c r="D59" s="110"/>
      <c r="E59" s="110"/>
      <c r="F59" s="111"/>
      <c r="G59" s="112">
        <f>Q56/18</f>
        <v>3.8333333333333335</v>
      </c>
      <c r="H59" s="113"/>
      <c r="I59" s="113"/>
      <c r="J59" s="4"/>
      <c r="K59" s="4"/>
      <c r="L59" s="4"/>
      <c r="M59" s="4"/>
      <c r="N59" s="4"/>
      <c r="O59" s="4"/>
      <c r="P59" s="4"/>
      <c r="Q59" s="4"/>
      <c r="R59" s="4"/>
    </row>
    <row r="60" spans="1:20" ht="15.75" x14ac:dyDescent="0.25">
      <c r="A60" s="106" t="s">
        <v>29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20" ht="15.75" x14ac:dyDescent="0.25">
      <c r="A61" s="4"/>
      <c r="B61" s="4"/>
      <c r="C61" s="114"/>
      <c r="D61" s="107" t="s">
        <v>5</v>
      </c>
      <c r="E61" s="108"/>
      <c r="F61" s="107" t="s">
        <v>4</v>
      </c>
      <c r="G61" s="108"/>
      <c r="H61" s="107" t="s">
        <v>6</v>
      </c>
      <c r="I61" s="108"/>
      <c r="J61" s="107" t="s">
        <v>7</v>
      </c>
      <c r="K61" s="108"/>
      <c r="L61" s="107" t="s">
        <v>8</v>
      </c>
      <c r="M61" s="116"/>
      <c r="N61" s="116"/>
      <c r="O61" s="108"/>
      <c r="P61" s="4"/>
      <c r="Q61" s="4"/>
      <c r="R61" s="4"/>
    </row>
    <row r="62" spans="1:20" ht="15.75" x14ac:dyDescent="0.25">
      <c r="A62" s="4"/>
      <c r="B62" s="4"/>
      <c r="C62" s="115"/>
      <c r="D62" s="8" t="s">
        <v>28</v>
      </c>
      <c r="E62" s="8" t="s">
        <v>27</v>
      </c>
      <c r="F62" s="8" t="s">
        <v>28</v>
      </c>
      <c r="G62" s="8" t="s">
        <v>27</v>
      </c>
      <c r="H62" s="8" t="s">
        <v>28</v>
      </c>
      <c r="I62" s="8" t="s">
        <v>27</v>
      </c>
      <c r="J62" s="8" t="s">
        <v>28</v>
      </c>
      <c r="K62" s="8" t="s">
        <v>27</v>
      </c>
      <c r="L62" s="107" t="s">
        <v>28</v>
      </c>
      <c r="M62" s="108"/>
      <c r="N62" s="107" t="s">
        <v>27</v>
      </c>
      <c r="O62" s="108"/>
      <c r="P62" s="4"/>
      <c r="Q62" s="4"/>
      <c r="R62" s="4"/>
    </row>
    <row r="63" spans="1:20" ht="15.75" x14ac:dyDescent="0.25">
      <c r="A63" s="4"/>
      <c r="B63" s="4"/>
      <c r="C63" s="19" t="s">
        <v>25</v>
      </c>
      <c r="D63" s="9">
        <v>5</v>
      </c>
      <c r="E63" s="9">
        <v>13</v>
      </c>
      <c r="F63" s="9">
        <v>5</v>
      </c>
      <c r="G63" s="9">
        <v>12</v>
      </c>
      <c r="H63" s="9">
        <v>6</v>
      </c>
      <c r="I63" s="9">
        <v>11</v>
      </c>
      <c r="J63" s="9">
        <v>7</v>
      </c>
      <c r="K63" s="9">
        <v>9</v>
      </c>
      <c r="L63" s="107"/>
      <c r="M63" s="108"/>
      <c r="N63" s="107"/>
      <c r="O63" s="108"/>
      <c r="P63" s="4"/>
      <c r="Q63" s="4"/>
      <c r="R63" s="4"/>
    </row>
    <row r="64" spans="1:20" ht="15.75" x14ac:dyDescent="0.25">
      <c r="A64" s="4"/>
      <c r="B64" s="4"/>
      <c r="C64" s="19" t="s">
        <v>26</v>
      </c>
      <c r="D64" s="9">
        <f>E56/D56</f>
        <v>2.1739130434782608</v>
      </c>
      <c r="E64" s="9">
        <f>F56/D56</f>
        <v>12.956521739130435</v>
      </c>
      <c r="F64" s="9">
        <f>H56/G56</f>
        <v>1.7</v>
      </c>
      <c r="G64" s="9">
        <f>I56/G56</f>
        <v>14.5</v>
      </c>
      <c r="H64" s="9"/>
      <c r="I64" s="9"/>
      <c r="J64" s="9"/>
      <c r="K64" s="9"/>
      <c r="L64" s="92">
        <f>Q56/P56</f>
        <v>2.0294117647058822</v>
      </c>
      <c r="M64" s="93"/>
      <c r="N64" s="104">
        <f>R56/P56</f>
        <v>13.411764705882353</v>
      </c>
      <c r="O64" s="105"/>
      <c r="P64" s="4"/>
      <c r="Q64" s="4"/>
      <c r="R64" s="4"/>
    </row>
    <row r="65" spans="1:1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thickBot="1" x14ac:dyDescent="0.25">
      <c r="A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90"/>
      <c r="M67" s="90"/>
      <c r="N67" s="90"/>
      <c r="O67" s="90"/>
      <c r="P67" s="90"/>
      <c r="Q67" s="3"/>
      <c r="R67" s="3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</sheetData>
  <mergeCells count="96">
    <mergeCell ref="P49:P50"/>
    <mergeCell ref="T26:V27"/>
    <mergeCell ref="J40:L40"/>
    <mergeCell ref="P31:R31"/>
    <mergeCell ref="R25:R26"/>
    <mergeCell ref="J32:L32"/>
    <mergeCell ref="P25:P26"/>
    <mergeCell ref="A47:C47"/>
    <mergeCell ref="R32:R33"/>
    <mergeCell ref="Q40:Q41"/>
    <mergeCell ref="R40:R41"/>
    <mergeCell ref="D40:F40"/>
    <mergeCell ref="P32:P33"/>
    <mergeCell ref="A32:A33"/>
    <mergeCell ref="A37:C37"/>
    <mergeCell ref="A40:A41"/>
    <mergeCell ref="M40:O40"/>
    <mergeCell ref="P40:P41"/>
    <mergeCell ref="P39:R39"/>
    <mergeCell ref="C40:C41"/>
    <mergeCell ref="D39:O39"/>
    <mergeCell ref="B40:B41"/>
    <mergeCell ref="A39:C39"/>
    <mergeCell ref="A12:A13"/>
    <mergeCell ref="B12:B13"/>
    <mergeCell ref="C12:C13"/>
    <mergeCell ref="P12:P13"/>
    <mergeCell ref="P23:R23"/>
    <mergeCell ref="J23:L23"/>
    <mergeCell ref="M23:O23"/>
    <mergeCell ref="D23:F23"/>
    <mergeCell ref="G23:I23"/>
    <mergeCell ref="A21:C21"/>
    <mergeCell ref="A23:A24"/>
    <mergeCell ref="B23:B24"/>
    <mergeCell ref="C23:C24"/>
    <mergeCell ref="J12:L12"/>
    <mergeCell ref="M12:O12"/>
    <mergeCell ref="D12:F12"/>
    <mergeCell ref="C54:C55"/>
    <mergeCell ref="D54:F54"/>
    <mergeCell ref="G54:I54"/>
    <mergeCell ref="A48:C48"/>
    <mergeCell ref="D48:O48"/>
    <mergeCell ref="J54:L54"/>
    <mergeCell ref="A52:C52"/>
    <mergeCell ref="B49:B50"/>
    <mergeCell ref="A49:A50"/>
    <mergeCell ref="M49:O49"/>
    <mergeCell ref="D49:F49"/>
    <mergeCell ref="G49:I49"/>
    <mergeCell ref="J49:L49"/>
    <mergeCell ref="N63:O63"/>
    <mergeCell ref="L63:M63"/>
    <mergeCell ref="C61:C62"/>
    <mergeCell ref="N62:O62"/>
    <mergeCell ref="L61:O61"/>
    <mergeCell ref="L62:M62"/>
    <mergeCell ref="L67:P67"/>
    <mergeCell ref="M54:O54"/>
    <mergeCell ref="L64:M64"/>
    <mergeCell ref="P54:R54"/>
    <mergeCell ref="P48:R48"/>
    <mergeCell ref="Q49:Q50"/>
    <mergeCell ref="R49:R50"/>
    <mergeCell ref="N64:O64"/>
    <mergeCell ref="A60:R60"/>
    <mergeCell ref="D61:E61"/>
    <mergeCell ref="F61:G61"/>
    <mergeCell ref="C59:F59"/>
    <mergeCell ref="H61:I61"/>
    <mergeCell ref="G59:I59"/>
    <mergeCell ref="J61:K61"/>
    <mergeCell ref="C49:C50"/>
    <mergeCell ref="K1:R1"/>
    <mergeCell ref="A8:R8"/>
    <mergeCell ref="A9:R9"/>
    <mergeCell ref="P11:R11"/>
    <mergeCell ref="A11:C11"/>
    <mergeCell ref="D11:O11"/>
    <mergeCell ref="G12:I12"/>
    <mergeCell ref="Q12:Q13"/>
    <mergeCell ref="R12:R13"/>
    <mergeCell ref="G40:I40"/>
    <mergeCell ref="C32:C33"/>
    <mergeCell ref="G32:I32"/>
    <mergeCell ref="D32:F32"/>
    <mergeCell ref="A22:R22"/>
    <mergeCell ref="A27:C27"/>
    <mergeCell ref="Q32:Q33"/>
    <mergeCell ref="M32:O32"/>
    <mergeCell ref="A28:C28"/>
    <mergeCell ref="B32:B33"/>
    <mergeCell ref="D31:O31"/>
    <mergeCell ref="D25:D26"/>
    <mergeCell ref="F25:F26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50" orientation="portrait" r:id="rId1"/>
  <headerFooter alignWithMargins="0"/>
  <colBreaks count="1" manualBreakCount="1">
    <brk id="18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учебный план</vt:lpstr>
      <vt:lpstr>'учебный план'!Область_печати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Uchitel-PC</cp:lastModifiedBy>
  <cp:lastPrinted>2024-01-30T12:37:11Z</cp:lastPrinted>
  <dcterms:created xsi:type="dcterms:W3CDTF">2009-06-18T05:40:20Z</dcterms:created>
  <dcterms:modified xsi:type="dcterms:W3CDTF">2024-01-31T14:07:09Z</dcterms:modified>
</cp:coreProperties>
</file>