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Тарификация\Тарификация 2024-2025\Учебные планы\"/>
    </mc:Choice>
  </mc:AlternateContent>
  <bookViews>
    <workbookView xWindow="0" yWindow="0" windowWidth="19200" windowHeight="10995"/>
  </bookViews>
  <sheets>
    <sheet name="учебный план" sheetId="1" r:id="rId1"/>
  </sheets>
  <definedNames>
    <definedName name="_xlnm._FilterDatabase" localSheetId="0" hidden="1">'учебный план'!$A$2:$AJ$2</definedName>
    <definedName name="_xlnm.Print_Area" localSheetId="0">'учебный план'!$A$1:$V$168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8" i="1" l="1"/>
  <c r="R54" i="1" l="1"/>
  <c r="Q54" i="1"/>
  <c r="P54" i="1"/>
  <c r="L140" i="1" l="1"/>
  <c r="K140" i="1"/>
  <c r="J140" i="1"/>
  <c r="R138" i="1"/>
  <c r="R140" i="1" s="1"/>
  <c r="Q139" i="1"/>
  <c r="Q138" i="1"/>
  <c r="P138" i="1"/>
  <c r="P140" i="1" s="1"/>
  <c r="I140" i="1"/>
  <c r="H140" i="1"/>
  <c r="G140" i="1"/>
  <c r="F140" i="1"/>
  <c r="E140" i="1"/>
  <c r="D140" i="1"/>
  <c r="Q140" i="1" l="1"/>
  <c r="L55" i="1" l="1"/>
  <c r="K55" i="1"/>
  <c r="J55" i="1"/>
  <c r="I55" i="1"/>
  <c r="H55" i="1"/>
  <c r="G55" i="1"/>
  <c r="F55" i="1"/>
  <c r="E55" i="1"/>
  <c r="D55" i="1"/>
  <c r="O55" i="1"/>
  <c r="N55" i="1"/>
  <c r="M55" i="1"/>
  <c r="P20" i="1" l="1"/>
  <c r="Q20" i="1"/>
  <c r="R20" i="1"/>
  <c r="Q113" i="1"/>
  <c r="Q112" i="1"/>
  <c r="Q111" i="1"/>
  <c r="Q110" i="1"/>
  <c r="Q109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38" i="1"/>
  <c r="Q38" i="1"/>
  <c r="R38" i="1"/>
  <c r="R43" i="1" l="1"/>
  <c r="Q43" i="1"/>
  <c r="P43" i="1"/>
  <c r="I150" i="1" l="1"/>
  <c r="H150" i="1"/>
  <c r="G150" i="1"/>
  <c r="F150" i="1"/>
  <c r="E150" i="1"/>
  <c r="D150" i="1"/>
  <c r="Q150" i="1"/>
  <c r="R150" i="1"/>
  <c r="P150" i="1"/>
  <c r="P124" i="1"/>
  <c r="Q124" i="1"/>
  <c r="R124" i="1"/>
  <c r="R123" i="1"/>
  <c r="O83" i="1" l="1"/>
  <c r="N83" i="1"/>
  <c r="M83" i="1"/>
  <c r="L83" i="1"/>
  <c r="K83" i="1"/>
  <c r="J83" i="1"/>
  <c r="I83" i="1"/>
  <c r="H83" i="1"/>
  <c r="G83" i="1"/>
  <c r="F83" i="1"/>
  <c r="D83" i="1"/>
  <c r="E83" i="1"/>
  <c r="R109" i="1"/>
  <c r="R114" i="1" s="1"/>
  <c r="P109" i="1"/>
  <c r="P114" i="1" s="1"/>
  <c r="Q114" i="1"/>
  <c r="O114" i="1"/>
  <c r="O117" i="1" s="1"/>
  <c r="N114" i="1"/>
  <c r="N117" i="1" s="1"/>
  <c r="M114" i="1"/>
  <c r="L114" i="1"/>
  <c r="K114" i="1"/>
  <c r="K117" i="1" s="1"/>
  <c r="J114" i="1"/>
  <c r="J117" i="1" s="1"/>
  <c r="I114" i="1"/>
  <c r="H114" i="1"/>
  <c r="G114" i="1"/>
  <c r="G117" i="1" s="1"/>
  <c r="E114" i="1"/>
  <c r="F114" i="1"/>
  <c r="D114" i="1"/>
  <c r="M117" i="1" l="1"/>
  <c r="I117" i="1"/>
  <c r="H117" i="1"/>
  <c r="L117" i="1"/>
  <c r="E102" i="1"/>
  <c r="R98" i="1"/>
  <c r="R102" i="1" s="1"/>
  <c r="P102" i="1"/>
  <c r="Q99" i="1"/>
  <c r="Q100" i="1"/>
  <c r="Q101" i="1"/>
  <c r="Q98" i="1"/>
  <c r="F102" i="1"/>
  <c r="D102" i="1"/>
  <c r="R88" i="1"/>
  <c r="R94" i="1" s="1"/>
  <c r="Q93" i="1"/>
  <c r="Q92" i="1"/>
  <c r="Q91" i="1"/>
  <c r="Q90" i="1"/>
  <c r="Q89" i="1"/>
  <c r="Q88" i="1"/>
  <c r="P88" i="1"/>
  <c r="P94" i="1" s="1"/>
  <c r="F94" i="1"/>
  <c r="E94" i="1"/>
  <c r="D94" i="1"/>
  <c r="F117" i="1" l="1"/>
  <c r="E117" i="1"/>
  <c r="D117" i="1"/>
  <c r="Q94" i="1"/>
  <c r="Q102" i="1"/>
  <c r="P72" i="1"/>
  <c r="Q72" i="1"/>
  <c r="R72" i="1"/>
  <c r="P69" i="1" l="1"/>
  <c r="Q69" i="1"/>
  <c r="R69" i="1"/>
  <c r="P70" i="1"/>
  <c r="Q70" i="1"/>
  <c r="R70" i="1"/>
  <c r="P71" i="1"/>
  <c r="Q71" i="1"/>
  <c r="R71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R68" i="1"/>
  <c r="Q68" i="1"/>
  <c r="P68" i="1"/>
  <c r="P133" i="1"/>
  <c r="Q133" i="1"/>
  <c r="R133" i="1"/>
  <c r="P134" i="1"/>
  <c r="Q134" i="1"/>
  <c r="R134" i="1"/>
  <c r="P135" i="1"/>
  <c r="Q135" i="1"/>
  <c r="R135" i="1"/>
  <c r="P122" i="1"/>
  <c r="Q122" i="1"/>
  <c r="R122" i="1"/>
  <c r="P123" i="1"/>
  <c r="Q123" i="1"/>
  <c r="P125" i="1"/>
  <c r="Q125" i="1"/>
  <c r="R125" i="1"/>
  <c r="P126" i="1"/>
  <c r="Q126" i="1"/>
  <c r="R126" i="1"/>
  <c r="P127" i="1"/>
  <c r="Q127" i="1"/>
  <c r="R127" i="1"/>
  <c r="P128" i="1"/>
  <c r="Q128" i="1"/>
  <c r="R128" i="1"/>
  <c r="P129" i="1"/>
  <c r="Q129" i="1"/>
  <c r="R129" i="1"/>
  <c r="P130" i="1"/>
  <c r="Q130" i="1"/>
  <c r="R130" i="1"/>
  <c r="P131" i="1"/>
  <c r="Q131" i="1"/>
  <c r="R131" i="1"/>
  <c r="P132" i="1"/>
  <c r="Q132" i="1"/>
  <c r="R132" i="1"/>
  <c r="R121" i="1"/>
  <c r="Q121" i="1"/>
  <c r="P121" i="1"/>
  <c r="O136" i="1"/>
  <c r="O155" i="1" s="1"/>
  <c r="N136" i="1"/>
  <c r="N155" i="1" s="1"/>
  <c r="M136" i="1"/>
  <c r="M155" i="1" s="1"/>
  <c r="L136" i="1"/>
  <c r="L155" i="1" s="1"/>
  <c r="K136" i="1"/>
  <c r="K155" i="1" s="1"/>
  <c r="J136" i="1"/>
  <c r="J155" i="1" s="1"/>
  <c r="I136" i="1"/>
  <c r="I155" i="1" s="1"/>
  <c r="H136" i="1"/>
  <c r="H155" i="1" s="1"/>
  <c r="G136" i="1"/>
  <c r="G155" i="1" s="1"/>
  <c r="F136" i="1"/>
  <c r="E136" i="1"/>
  <c r="D136" i="1"/>
  <c r="R116" i="1"/>
  <c r="P116" i="1"/>
  <c r="O116" i="1"/>
  <c r="M116" i="1"/>
  <c r="L116" i="1"/>
  <c r="J116" i="1"/>
  <c r="I116" i="1"/>
  <c r="G116" i="1"/>
  <c r="F116" i="1"/>
  <c r="D116" i="1"/>
  <c r="R115" i="1"/>
  <c r="P115" i="1"/>
  <c r="O115" i="1"/>
  <c r="N115" i="1"/>
  <c r="N116" i="1" s="1"/>
  <c r="M115" i="1"/>
  <c r="L115" i="1"/>
  <c r="J115" i="1"/>
  <c r="I115" i="1"/>
  <c r="G115" i="1"/>
  <c r="F115" i="1"/>
  <c r="D115" i="1"/>
  <c r="Q115" i="1"/>
  <c r="K115" i="1"/>
  <c r="K116" i="1" s="1"/>
  <c r="H115" i="1"/>
  <c r="E115" i="1"/>
  <c r="F29" i="1"/>
  <c r="E29" i="1"/>
  <c r="D29" i="1"/>
  <c r="R27" i="1"/>
  <c r="R29" i="1" s="1"/>
  <c r="Q28" i="1"/>
  <c r="Q27" i="1"/>
  <c r="P27" i="1"/>
  <c r="P29" i="1" s="1"/>
  <c r="Q29" i="1" l="1"/>
  <c r="Q83" i="1"/>
  <c r="Q117" i="1" s="1"/>
  <c r="R83" i="1"/>
  <c r="R117" i="1" s="1"/>
  <c r="P83" i="1"/>
  <c r="P117" i="1" s="1"/>
  <c r="Q136" i="1"/>
  <c r="R136" i="1"/>
  <c r="P136" i="1"/>
  <c r="H116" i="1"/>
  <c r="E116" i="1"/>
  <c r="Q116" i="1"/>
  <c r="O62" i="1"/>
  <c r="N62" i="1"/>
  <c r="M62" i="1"/>
  <c r="L62" i="1"/>
  <c r="K62" i="1"/>
  <c r="J62" i="1"/>
  <c r="I62" i="1"/>
  <c r="H62" i="1"/>
  <c r="G62" i="1"/>
  <c r="F62" i="1"/>
  <c r="F63" i="1" s="1"/>
  <c r="E62" i="1"/>
  <c r="D62" i="1"/>
  <c r="Q61" i="1"/>
  <c r="Q60" i="1"/>
  <c r="R59" i="1"/>
  <c r="R62" i="1" s="1"/>
  <c r="Q59" i="1"/>
  <c r="P59" i="1"/>
  <c r="P62" i="1" s="1"/>
  <c r="Q62" i="1" l="1"/>
  <c r="P50" i="1"/>
  <c r="Q50" i="1"/>
  <c r="R50" i="1"/>
  <c r="O63" i="1"/>
  <c r="N63" i="1"/>
  <c r="M63" i="1"/>
  <c r="L63" i="1"/>
  <c r="K63" i="1"/>
  <c r="J63" i="1"/>
  <c r="I63" i="1"/>
  <c r="H63" i="1"/>
  <c r="E63" i="1"/>
  <c r="D63" i="1"/>
  <c r="P37" i="1"/>
  <c r="Q37" i="1"/>
  <c r="R37" i="1"/>
  <c r="P39" i="1"/>
  <c r="Q39" i="1"/>
  <c r="R39" i="1"/>
  <c r="P40" i="1"/>
  <c r="Q40" i="1"/>
  <c r="R40" i="1"/>
  <c r="P41" i="1"/>
  <c r="Q41" i="1"/>
  <c r="R41" i="1"/>
  <c r="P42" i="1"/>
  <c r="Q42" i="1"/>
  <c r="R42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1" i="1"/>
  <c r="Q51" i="1"/>
  <c r="R51" i="1"/>
  <c r="P52" i="1"/>
  <c r="Q52" i="1"/>
  <c r="R52" i="1"/>
  <c r="P53" i="1"/>
  <c r="Q53" i="1"/>
  <c r="R53" i="1"/>
  <c r="R36" i="1"/>
  <c r="Q36" i="1"/>
  <c r="P36" i="1"/>
  <c r="R55" i="1" l="1"/>
  <c r="R63" i="1" s="1"/>
  <c r="Q55" i="1"/>
  <c r="Q63" i="1" s="1"/>
  <c r="P55" i="1"/>
  <c r="P63" i="1" s="1"/>
  <c r="G63" i="1"/>
  <c r="O23" i="1"/>
  <c r="O30" i="1" s="1"/>
  <c r="O159" i="1" s="1"/>
  <c r="N23" i="1"/>
  <c r="N30" i="1" s="1"/>
  <c r="N159" i="1" s="1"/>
  <c r="M23" i="1"/>
  <c r="M30" i="1" s="1"/>
  <c r="M159" i="1" s="1"/>
  <c r="L23" i="1"/>
  <c r="L30" i="1" s="1"/>
  <c r="L159" i="1" s="1"/>
  <c r="K23" i="1"/>
  <c r="K30" i="1" s="1"/>
  <c r="K159" i="1" s="1"/>
  <c r="J23" i="1"/>
  <c r="J30" i="1" s="1"/>
  <c r="J159" i="1" s="1"/>
  <c r="I23" i="1"/>
  <c r="I30" i="1" s="1"/>
  <c r="I159" i="1" s="1"/>
  <c r="H23" i="1"/>
  <c r="H30" i="1" s="1"/>
  <c r="H159" i="1" s="1"/>
  <c r="G23" i="1"/>
  <c r="F23" i="1"/>
  <c r="F30" i="1" s="1"/>
  <c r="E23" i="1"/>
  <c r="E30" i="1" s="1"/>
  <c r="D23" i="1"/>
  <c r="D30" i="1" s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1" i="1"/>
  <c r="Q21" i="1"/>
  <c r="R21" i="1"/>
  <c r="P22" i="1"/>
  <c r="Q22" i="1"/>
  <c r="R22" i="1"/>
  <c r="R14" i="1"/>
  <c r="Q14" i="1"/>
  <c r="P14" i="1"/>
  <c r="G30" i="1" l="1"/>
  <c r="G159" i="1" s="1"/>
  <c r="R23" i="1"/>
  <c r="R30" i="1" s="1"/>
  <c r="P23" i="1"/>
  <c r="P30" i="1" s="1"/>
  <c r="Q23" i="1"/>
  <c r="Q30" i="1" s="1"/>
  <c r="F154" i="1"/>
  <c r="E154" i="1"/>
  <c r="D154" i="1"/>
  <c r="Q153" i="1"/>
  <c r="R152" i="1"/>
  <c r="R154" i="1" s="1"/>
  <c r="R155" i="1" s="1"/>
  <c r="Q152" i="1"/>
  <c r="P152" i="1"/>
  <c r="P154" i="1" s="1"/>
  <c r="P155" i="1" s="1"/>
  <c r="D155" i="1" l="1"/>
  <c r="D159" i="1" s="1"/>
  <c r="E155" i="1"/>
  <c r="E159" i="1" s="1"/>
  <c r="F155" i="1"/>
  <c r="F159" i="1" s="1"/>
  <c r="T31" i="1"/>
  <c r="R159" i="1"/>
  <c r="P159" i="1"/>
  <c r="Q154" i="1"/>
  <c r="Q155" i="1" l="1"/>
  <c r="Q159" i="1" s="1"/>
  <c r="J167" i="1"/>
  <c r="K167" i="1"/>
  <c r="F167" i="1" l="1"/>
  <c r="G162" i="1"/>
  <c r="H167" i="1"/>
  <c r="I167" i="1"/>
  <c r="G167" i="1"/>
  <c r="E167" i="1"/>
  <c r="L167" i="1" l="1"/>
  <c r="N167" i="1" l="1"/>
  <c r="D167" i="1" l="1"/>
</calcChain>
</file>

<file path=xl/sharedStrings.xml><?xml version="1.0" encoding="utf-8"?>
<sst xmlns="http://schemas.openxmlformats.org/spreadsheetml/2006/main" count="514" uniqueCount="164">
  <si>
    <t>Спортивный отдел</t>
  </si>
  <si>
    <t>№</t>
  </si>
  <si>
    <t>Направление деятельности</t>
  </si>
  <si>
    <t>Педагог</t>
  </si>
  <si>
    <t>2 г.о.</t>
  </si>
  <si>
    <t>1 г.о.</t>
  </si>
  <si>
    <t>3 г.о.</t>
  </si>
  <si>
    <t>и более</t>
  </si>
  <si>
    <t>Всего</t>
  </si>
  <si>
    <t>групп</t>
  </si>
  <si>
    <t>часов</t>
  </si>
  <si>
    <t>уч-ся</t>
  </si>
  <si>
    <t>Количество групп/ часов/уч-ся</t>
  </si>
  <si>
    <t>Шахматы</t>
  </si>
  <si>
    <t>Чулкова А.Л.</t>
  </si>
  <si>
    <t>Герасимов А.Д.</t>
  </si>
  <si>
    <t>Итого:</t>
  </si>
  <si>
    <t>Предмет</t>
  </si>
  <si>
    <t>г</t>
  </si>
  <si>
    <t>ч</t>
  </si>
  <si>
    <t>уч</t>
  </si>
  <si>
    <t>Информатика</t>
  </si>
  <si>
    <t>Всего по отделу:</t>
  </si>
  <si>
    <t>Мягкая игрушка</t>
  </si>
  <si>
    <t>ИЗО</t>
  </si>
  <si>
    <t>Асанова Г.Д.</t>
  </si>
  <si>
    <t>Школа юного модельера "Силуэт"</t>
  </si>
  <si>
    <t>Графенкова Н.Б.</t>
  </si>
  <si>
    <t>Еремина О.Д.</t>
  </si>
  <si>
    <t>Хореография</t>
  </si>
  <si>
    <t>Курляндская О.В.</t>
  </si>
  <si>
    <t>Баринов А.В.</t>
  </si>
  <si>
    <t>Куликова О.Н.</t>
  </si>
  <si>
    <t>Инструментальный ансамбль "Веселые нотки"</t>
  </si>
  <si>
    <t>Фортепиано</t>
  </si>
  <si>
    <t>Художественно-эстетический отдел</t>
  </si>
  <si>
    <t>Отдел декоративно-прикладного и технического творчества</t>
  </si>
  <si>
    <t>Всего штатных едениц</t>
  </si>
  <si>
    <t>по норме</t>
  </si>
  <si>
    <t>по факту</t>
  </si>
  <si>
    <t>чел</t>
  </si>
  <si>
    <t>час</t>
  </si>
  <si>
    <t xml:space="preserve">Средний показатель </t>
  </si>
  <si>
    <t>Творч.мастерск.</t>
  </si>
  <si>
    <t>2 г.о</t>
  </si>
  <si>
    <t>Рок-объединен.</t>
  </si>
  <si>
    <t>Мельникова Е.Ю.</t>
  </si>
  <si>
    <t xml:space="preserve">                                                                                                                                                                </t>
  </si>
  <si>
    <t>Морсов Д.А.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</si>
  <si>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</si>
  <si>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Школа творческого развития "Семицветик-2" </t>
  </si>
  <si>
    <t>Настольн.теннис</t>
  </si>
  <si>
    <t>Горобец О.Н.</t>
  </si>
  <si>
    <t>Констр., пошив</t>
  </si>
  <si>
    <t>Бальные танцы</t>
  </si>
  <si>
    <t>Голубева А.В.</t>
  </si>
  <si>
    <t>Галиуллин Т.А.</t>
  </si>
  <si>
    <t>Школа творческого развития "Семицветик-1"</t>
  </si>
  <si>
    <t>ВСЕГО по ЦВР:</t>
  </si>
  <si>
    <t>Бахмицкий Д.Ю.</t>
  </si>
  <si>
    <t>Вокал</t>
  </si>
  <si>
    <t>Народный ансамбль бального танца "Вдохновение"</t>
  </si>
  <si>
    <t>Глибина О.В.</t>
  </si>
  <si>
    <t>Экологи</t>
  </si>
  <si>
    <t>Курилова Е.А.</t>
  </si>
  <si>
    <t>Юные натурал.</t>
  </si>
  <si>
    <t>Эстр. вокал</t>
  </si>
  <si>
    <t>Бабина А.А.</t>
  </si>
  <si>
    <t>Гусельки</t>
  </si>
  <si>
    <t xml:space="preserve"> </t>
  </si>
  <si>
    <t>ЦВР здание № 2</t>
  </si>
  <si>
    <t>математика</t>
  </si>
  <si>
    <t>Творческая мастерская</t>
  </si>
  <si>
    <t>Детский фитнес</t>
  </si>
  <si>
    <t>Веселое словечко</t>
  </si>
  <si>
    <t>Фотокружок</t>
  </si>
  <si>
    <t>Люлина Ю.А.</t>
  </si>
  <si>
    <t>Куликов О.А.</t>
  </si>
  <si>
    <t>Театр</t>
  </si>
  <si>
    <t>Сарычев С.В.</t>
  </si>
  <si>
    <t>Школа раннего развития "Солнечные ступеньки"</t>
  </si>
  <si>
    <t>Школа будущего первоклассника "Учимся играя"</t>
  </si>
  <si>
    <t>Бокс</t>
  </si>
  <si>
    <t>Обо всем на свете</t>
  </si>
  <si>
    <t>Бочков П.А.</t>
  </si>
  <si>
    <t>Сибирцева Е.Н.</t>
  </si>
  <si>
    <t>Подготовка к школе</t>
  </si>
  <si>
    <t>Творческое развитие</t>
  </si>
  <si>
    <t>Мазалова С.С.</t>
  </si>
  <si>
    <t>Ритмика</t>
  </si>
  <si>
    <t>Сосчитай-ка</t>
  </si>
  <si>
    <t>УТВЕРЖДАЮ:</t>
  </si>
  <si>
    <t>Гончарова Н.Г.</t>
  </si>
  <si>
    <t>Каплюгина М.А.</t>
  </si>
  <si>
    <t>Робототехника</t>
  </si>
  <si>
    <t>Братчикова О.Д.</t>
  </si>
  <si>
    <t>ДПИ</t>
  </si>
  <si>
    <t>Пластилинография</t>
  </si>
  <si>
    <t>Азы шитья</t>
  </si>
  <si>
    <t>Игра, развитие</t>
  </si>
  <si>
    <t>ОФП</t>
  </si>
  <si>
    <t>Титкова Е.Н.</t>
  </si>
  <si>
    <t>Смирнова А.Л.</t>
  </si>
  <si>
    <t>Директор МОУ ДО ЦВР</t>
  </si>
  <si>
    <t xml:space="preserve">_________ С.А. Куликова </t>
  </si>
  <si>
    <t>Дзюдо</t>
  </si>
  <si>
    <t>Математика</t>
  </si>
  <si>
    <t>Дефиле</t>
  </si>
  <si>
    <t>Организация досуга</t>
  </si>
  <si>
    <t>В гостях у сказки</t>
  </si>
  <si>
    <t>Мир вокруг нас</t>
  </si>
  <si>
    <t>Геймдизайн</t>
  </si>
  <si>
    <t>Эстрадный танец</t>
  </si>
  <si>
    <t xml:space="preserve">Головченко Н.С. </t>
  </si>
  <si>
    <t xml:space="preserve">Бражникова М.Р. </t>
  </si>
  <si>
    <t xml:space="preserve">Шишова С.В. </t>
  </si>
  <si>
    <t xml:space="preserve">Силина А.В. </t>
  </si>
  <si>
    <t>Конторина Е.Д.</t>
  </si>
  <si>
    <t>Фадейчева С.Я.</t>
  </si>
  <si>
    <t>Каратэ</t>
  </si>
  <si>
    <t>Шухов С.А.</t>
  </si>
  <si>
    <t>Селиверстова Н.И.</t>
  </si>
  <si>
    <t>Морозова И.В.</t>
  </si>
  <si>
    <t>Куркова О.А.</t>
  </si>
  <si>
    <t>Ломакина Е.А.</t>
  </si>
  <si>
    <t xml:space="preserve"> "Я - кадет"</t>
  </si>
  <si>
    <t>Стр. подготовка</t>
  </si>
  <si>
    <t>Турков Н.А.</t>
  </si>
  <si>
    <t>Начальная военная подготовка</t>
  </si>
  <si>
    <t>Рыжкин М.В.</t>
  </si>
  <si>
    <t>Скорочтение</t>
  </si>
  <si>
    <t>Хор</t>
  </si>
  <si>
    <t>Быкова О.Ю.</t>
  </si>
  <si>
    <t>Мирабян Э.В.</t>
  </si>
  <si>
    <t>Прохорова А.А.</t>
  </si>
  <si>
    <t>обучение грамоте</t>
  </si>
  <si>
    <t>Лысенкова Н.В.</t>
  </si>
  <si>
    <t>Смирнова Н.Н.</t>
  </si>
  <si>
    <t>Кавказкие танцы</t>
  </si>
  <si>
    <t>Английский язык</t>
  </si>
  <si>
    <t>Козлова Ю.Р.</t>
  </si>
  <si>
    <t>Митяева Е.Н.</t>
  </si>
  <si>
    <t>Менячихина Л.Л.</t>
  </si>
  <si>
    <t>Дойкова Н.В.</t>
  </si>
  <si>
    <t>Викторова А.М.</t>
  </si>
  <si>
    <t>Бархатов В.М.</t>
  </si>
  <si>
    <t>Алексеева И.А.</t>
  </si>
  <si>
    <t>Тепеницына А.С.</t>
  </si>
  <si>
    <t>Народная кукла</t>
  </si>
  <si>
    <t>Новожилов С.А.</t>
  </si>
  <si>
    <t>Народный танец</t>
  </si>
  <si>
    <t>Смирнов И.В.</t>
  </si>
  <si>
    <t xml:space="preserve">Казаринова Р.В. </t>
  </si>
  <si>
    <t>Вокальная студия "Созвездие"</t>
  </si>
  <si>
    <t>вокал</t>
  </si>
  <si>
    <t>сцен.движение</t>
  </si>
  <si>
    <t>Учебный план  МОУ ДО ЦВР</t>
  </si>
  <si>
    <t>Виноградова Л.Р.</t>
  </si>
  <si>
    <t>Маркова М.С.</t>
  </si>
  <si>
    <t>Рынина И.А.</t>
  </si>
  <si>
    <t>Голубева Н.Б.</t>
  </si>
  <si>
    <t>Приложение №1 к приказу №3 от 09.01.2025 г.</t>
  </si>
  <si>
    <t>09 января 2025 года</t>
  </si>
  <si>
    <t>на 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</si>
</sst>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36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1" applyFont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0" fillId="2" borderId="0" xfId="0" applyFill="1"/>
    <xf numFmtId="0" fontId="5" fillId="2" borderId="3" xfId="0" applyFont="1" applyFill="1" applyBorder="1"/>
    <xf numFmtId="0" fontId="5" fillId="2" borderId="1" xfId="0" applyFont="1" applyFill="1" applyBorder="1"/>
    <xf numFmtId="0" fontId="5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3" fillId="2" borderId="2" xfId="0" applyFont="1" applyFill="1" applyBorder="1" applyAlignment="1">
      <alignment vertical="top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7" xfId="0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7" xfId="0" applyFont="1" applyFill="1" applyBorder="1" applyAlignment="1">
      <alignment horizontal="right"/>
    </xf>
    <xf numFmtId="0" fontId="5" fillId="2" borderId="38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right"/>
    </xf>
    <xf numFmtId="0" fontId="5" fillId="0" borderId="36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25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4"/>
  <sheetViews>
    <sheetView tabSelected="1" view="pageBreakPreview" topLeftCell="A142" zoomScaleSheetLayoutView="100" workbookViewId="0">
      <selection activeCell="T158" sqref="T158"/>
    </sheetView>
  </sheetViews>
  <sheetFormatPr defaultRowHeight="12.75" x14ac:dyDescent="0.2"/>
  <cols>
    <col min="1" max="1" width="3.42578125" customWidth="1"/>
    <col min="2" max="2" width="20.42578125" customWidth="1"/>
    <col min="3" max="3" width="19" customWidth="1"/>
    <col min="4" max="4" width="5.85546875" customWidth="1"/>
    <col min="5" max="5" width="4.5703125" customWidth="1"/>
    <col min="6" max="6" width="5.85546875" customWidth="1"/>
    <col min="7" max="7" width="4.85546875" customWidth="1"/>
    <col min="8" max="8" width="4.7109375" customWidth="1"/>
    <col min="9" max="9" width="6.5703125" customWidth="1"/>
    <col min="10" max="10" width="3.7109375" customWidth="1"/>
    <col min="11" max="11" width="4.28515625" customWidth="1"/>
    <col min="12" max="12" width="4.5703125" customWidth="1"/>
    <col min="13" max="13" width="5.140625" customWidth="1"/>
    <col min="14" max="14" width="5" customWidth="1"/>
    <col min="15" max="15" width="6.85546875" customWidth="1"/>
    <col min="16" max="16" width="6.7109375" customWidth="1"/>
    <col min="17" max="17" width="8.5703125" customWidth="1"/>
    <col min="18" max="18" width="8.140625" customWidth="1"/>
    <col min="20" max="20" width="35.42578125" bestFit="1" customWidth="1"/>
    <col min="22" max="22" width="12.7109375" bestFit="1" customWidth="1"/>
  </cols>
  <sheetData>
    <row r="1" spans="1:18" ht="15.75" x14ac:dyDescent="0.25">
      <c r="A1" s="27"/>
      <c r="B1" s="28"/>
      <c r="K1" s="170" t="s">
        <v>161</v>
      </c>
      <c r="L1" s="170"/>
      <c r="M1" s="170"/>
      <c r="N1" s="170"/>
      <c r="O1" s="170"/>
      <c r="P1" s="170"/>
      <c r="Q1" s="170"/>
      <c r="R1" s="170"/>
    </row>
    <row r="2" spans="1:18" ht="15.75" x14ac:dyDescent="0.25">
      <c r="A2" s="27"/>
      <c r="B2" s="28"/>
      <c r="L2" s="78"/>
      <c r="M2" s="78"/>
      <c r="N2" s="78"/>
      <c r="O2" s="78"/>
      <c r="P2" s="78"/>
      <c r="Q2" s="78"/>
      <c r="R2" s="78"/>
    </row>
    <row r="3" spans="1:18" ht="15.75" x14ac:dyDescent="0.25">
      <c r="A3" s="27"/>
      <c r="B3" s="28"/>
      <c r="N3" s="4" t="s">
        <v>91</v>
      </c>
      <c r="O3" s="4"/>
      <c r="P3" s="4"/>
      <c r="Q3" s="4"/>
      <c r="R3" s="5"/>
    </row>
    <row r="4" spans="1:18" ht="15.75" x14ac:dyDescent="0.25">
      <c r="A4" s="28"/>
      <c r="B4" s="28"/>
      <c r="N4" s="4" t="s">
        <v>103</v>
      </c>
      <c r="O4" s="4"/>
      <c r="P4" s="4"/>
      <c r="Q4" s="4"/>
      <c r="R4" s="5"/>
    </row>
    <row r="5" spans="1:18" ht="15.75" x14ac:dyDescent="0.25">
      <c r="A5" s="28"/>
      <c r="B5" s="28"/>
      <c r="N5" s="4"/>
      <c r="O5" s="4"/>
      <c r="P5" s="4"/>
      <c r="Q5" s="4"/>
      <c r="R5" s="5"/>
    </row>
    <row r="6" spans="1:18" ht="15.75" x14ac:dyDescent="0.25">
      <c r="A6" s="28"/>
      <c r="B6" s="28"/>
      <c r="N6" s="4" t="s">
        <v>104</v>
      </c>
      <c r="O6" s="4"/>
      <c r="P6" s="4"/>
      <c r="Q6" s="4"/>
      <c r="R6" s="5"/>
    </row>
    <row r="7" spans="1:18" ht="15.75" x14ac:dyDescent="0.25">
      <c r="A7" s="29"/>
      <c r="B7" s="28"/>
      <c r="N7" s="4" t="s">
        <v>162</v>
      </c>
      <c r="O7" s="4"/>
      <c r="P7" s="4"/>
      <c r="Q7" s="4"/>
      <c r="R7" s="5"/>
    </row>
    <row r="8" spans="1:18" ht="18" customHeight="1" x14ac:dyDescent="0.25">
      <c r="A8" s="171" t="s">
        <v>156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9" spans="1:18" ht="18.75" customHeight="1" x14ac:dyDescent="0.25">
      <c r="A9" s="132" t="s">
        <v>163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8" ht="2.25" customHeight="1" x14ac:dyDescent="0.25">
      <c r="A10" s="29"/>
      <c r="B10" s="29"/>
      <c r="C10" s="29"/>
      <c r="L10" s="17"/>
      <c r="M10" s="17"/>
      <c r="N10" s="17"/>
      <c r="O10" s="17"/>
      <c r="P10" s="17"/>
      <c r="Q10" s="17"/>
      <c r="R10" s="17"/>
    </row>
    <row r="11" spans="1:18" ht="18" customHeight="1" x14ac:dyDescent="0.25">
      <c r="A11" s="96" t="s">
        <v>0</v>
      </c>
      <c r="B11" s="97"/>
      <c r="C11" s="98"/>
      <c r="D11" s="105" t="s">
        <v>12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P11" s="105" t="s">
        <v>8</v>
      </c>
      <c r="Q11" s="106"/>
      <c r="R11" s="107"/>
    </row>
    <row r="12" spans="1:18" ht="13.5" customHeight="1" x14ac:dyDescent="0.25">
      <c r="A12" s="117" t="s">
        <v>1</v>
      </c>
      <c r="B12" s="144" t="s">
        <v>2</v>
      </c>
      <c r="C12" s="117" t="s">
        <v>3</v>
      </c>
      <c r="D12" s="105" t="s">
        <v>5</v>
      </c>
      <c r="E12" s="106"/>
      <c r="F12" s="107"/>
      <c r="G12" s="105" t="s">
        <v>4</v>
      </c>
      <c r="H12" s="106"/>
      <c r="I12" s="107"/>
      <c r="J12" s="105" t="s">
        <v>6</v>
      </c>
      <c r="K12" s="106"/>
      <c r="L12" s="107"/>
      <c r="M12" s="105" t="s">
        <v>7</v>
      </c>
      <c r="N12" s="106"/>
      <c r="O12" s="107"/>
      <c r="P12" s="117" t="s">
        <v>9</v>
      </c>
      <c r="Q12" s="117" t="s">
        <v>10</v>
      </c>
      <c r="R12" s="117" t="s">
        <v>11</v>
      </c>
    </row>
    <row r="13" spans="1:18" ht="18.75" customHeight="1" x14ac:dyDescent="0.25">
      <c r="A13" s="118"/>
      <c r="B13" s="145"/>
      <c r="C13" s="118"/>
      <c r="D13" s="6" t="s">
        <v>18</v>
      </c>
      <c r="E13" s="6" t="s">
        <v>19</v>
      </c>
      <c r="F13" s="6" t="s">
        <v>20</v>
      </c>
      <c r="G13" s="6" t="s">
        <v>18</v>
      </c>
      <c r="H13" s="6" t="s">
        <v>19</v>
      </c>
      <c r="I13" s="6" t="s">
        <v>20</v>
      </c>
      <c r="J13" s="6" t="s">
        <v>18</v>
      </c>
      <c r="K13" s="6" t="s">
        <v>19</v>
      </c>
      <c r="L13" s="6" t="s">
        <v>20</v>
      </c>
      <c r="M13" s="6" t="s">
        <v>18</v>
      </c>
      <c r="N13" s="6" t="s">
        <v>19</v>
      </c>
      <c r="O13" s="6" t="s">
        <v>20</v>
      </c>
      <c r="P13" s="118"/>
      <c r="Q13" s="118"/>
      <c r="R13" s="118"/>
    </row>
    <row r="14" spans="1:18" ht="15.75" x14ac:dyDescent="0.25">
      <c r="A14" s="22">
        <v>1</v>
      </c>
      <c r="B14" s="43" t="s">
        <v>105</v>
      </c>
      <c r="C14" s="21" t="s">
        <v>77</v>
      </c>
      <c r="D14" s="22">
        <v>1</v>
      </c>
      <c r="E14" s="22">
        <v>2</v>
      </c>
      <c r="F14" s="22">
        <v>12</v>
      </c>
      <c r="G14" s="22">
        <v>1</v>
      </c>
      <c r="H14" s="22">
        <v>4</v>
      </c>
      <c r="I14" s="22">
        <v>14</v>
      </c>
      <c r="J14" s="22"/>
      <c r="K14" s="22"/>
      <c r="L14" s="22"/>
      <c r="M14" s="22">
        <v>3</v>
      </c>
      <c r="N14" s="22">
        <v>16</v>
      </c>
      <c r="O14" s="22">
        <v>32</v>
      </c>
      <c r="P14" s="22">
        <f t="shared" ref="P14" si="0">SUM(D14+G14+J14+M14)</f>
        <v>5</v>
      </c>
      <c r="Q14" s="22">
        <f>SUM(E14+H14+K14+N14)</f>
        <v>22</v>
      </c>
      <c r="R14" s="22">
        <f t="shared" ref="R14" si="1">SUM(F14+I14+L14+O14)</f>
        <v>58</v>
      </c>
    </row>
    <row r="15" spans="1:18" ht="15.75" x14ac:dyDescent="0.25">
      <c r="A15" s="22">
        <v>2</v>
      </c>
      <c r="B15" s="21" t="s">
        <v>13</v>
      </c>
      <c r="C15" s="21" t="s">
        <v>14</v>
      </c>
      <c r="D15" s="22">
        <v>1</v>
      </c>
      <c r="E15" s="22">
        <v>2</v>
      </c>
      <c r="F15" s="22">
        <v>12</v>
      </c>
      <c r="G15" s="22">
        <v>1</v>
      </c>
      <c r="H15" s="22">
        <v>2</v>
      </c>
      <c r="I15" s="22">
        <v>12</v>
      </c>
      <c r="J15" s="22">
        <v>1</v>
      </c>
      <c r="K15" s="22">
        <v>2</v>
      </c>
      <c r="L15" s="22">
        <v>11</v>
      </c>
      <c r="M15" s="22">
        <v>7</v>
      </c>
      <c r="N15" s="22">
        <v>19</v>
      </c>
      <c r="O15" s="22">
        <v>63</v>
      </c>
      <c r="P15" s="22">
        <f t="shared" ref="P15:P22" si="2">SUM(D15+G15+J15+M15)</f>
        <v>10</v>
      </c>
      <c r="Q15" s="22">
        <f t="shared" ref="Q15:Q22" si="3">SUM(E15+H15+K15+N15)</f>
        <v>25</v>
      </c>
      <c r="R15" s="22">
        <f t="shared" ref="R15:R22" si="4">SUM(F15+I15+L15+O15)</f>
        <v>98</v>
      </c>
    </row>
    <row r="16" spans="1:18" ht="15.75" x14ac:dyDescent="0.25">
      <c r="A16" s="22">
        <v>3</v>
      </c>
      <c r="B16" s="21" t="s">
        <v>82</v>
      </c>
      <c r="C16" s="21" t="s">
        <v>84</v>
      </c>
      <c r="D16" s="22">
        <v>1</v>
      </c>
      <c r="E16" s="22">
        <v>4</v>
      </c>
      <c r="F16" s="22">
        <v>12</v>
      </c>
      <c r="G16" s="22">
        <v>1</v>
      </c>
      <c r="H16" s="22">
        <v>4</v>
      </c>
      <c r="I16" s="22">
        <v>12</v>
      </c>
      <c r="J16" s="22">
        <v>1</v>
      </c>
      <c r="K16" s="22">
        <v>6</v>
      </c>
      <c r="L16" s="22">
        <v>11</v>
      </c>
      <c r="M16" s="22"/>
      <c r="N16" s="22"/>
      <c r="O16" s="22"/>
      <c r="P16" s="22">
        <f t="shared" si="2"/>
        <v>3</v>
      </c>
      <c r="Q16" s="22">
        <f t="shared" si="3"/>
        <v>14</v>
      </c>
      <c r="R16" s="22">
        <f t="shared" si="4"/>
        <v>35</v>
      </c>
    </row>
    <row r="17" spans="1:22" s="45" customFormat="1" ht="15.75" x14ac:dyDescent="0.25">
      <c r="A17" s="22">
        <v>4</v>
      </c>
      <c r="B17" s="21" t="s">
        <v>51</v>
      </c>
      <c r="C17" s="21" t="s">
        <v>15</v>
      </c>
      <c r="D17" s="22"/>
      <c r="E17" s="22"/>
      <c r="F17" s="22"/>
      <c r="G17" s="22"/>
      <c r="H17" s="22"/>
      <c r="I17" s="22"/>
      <c r="J17" s="22"/>
      <c r="K17" s="22"/>
      <c r="L17" s="22"/>
      <c r="M17" s="22">
        <v>3</v>
      </c>
      <c r="N17" s="22">
        <v>18</v>
      </c>
      <c r="O17" s="22">
        <v>25</v>
      </c>
      <c r="P17" s="22">
        <f t="shared" si="2"/>
        <v>3</v>
      </c>
      <c r="Q17" s="22">
        <f t="shared" si="3"/>
        <v>18</v>
      </c>
      <c r="R17" s="22">
        <f t="shared" si="4"/>
        <v>25</v>
      </c>
    </row>
    <row r="18" spans="1:22" s="45" customFormat="1" ht="15.75" x14ac:dyDescent="0.25">
      <c r="A18" s="22">
        <v>5</v>
      </c>
      <c r="B18" s="21" t="s">
        <v>51</v>
      </c>
      <c r="C18" s="21" t="s">
        <v>79</v>
      </c>
      <c r="D18" s="22">
        <v>2</v>
      </c>
      <c r="E18" s="22">
        <v>4</v>
      </c>
      <c r="F18" s="22">
        <v>28</v>
      </c>
      <c r="G18" s="22">
        <v>1</v>
      </c>
      <c r="H18" s="22">
        <v>2</v>
      </c>
      <c r="I18" s="22">
        <v>19</v>
      </c>
      <c r="J18" s="22"/>
      <c r="K18" s="22"/>
      <c r="L18" s="22"/>
      <c r="M18" s="22">
        <v>2</v>
      </c>
      <c r="N18" s="22">
        <v>12</v>
      </c>
      <c r="O18" s="22">
        <v>18</v>
      </c>
      <c r="P18" s="22">
        <f t="shared" si="2"/>
        <v>5</v>
      </c>
      <c r="Q18" s="22">
        <f t="shared" si="3"/>
        <v>18</v>
      </c>
      <c r="R18" s="22">
        <f t="shared" si="4"/>
        <v>65</v>
      </c>
    </row>
    <row r="19" spans="1:22" ht="16.5" customHeight="1" x14ac:dyDescent="0.25">
      <c r="A19" s="22">
        <v>6</v>
      </c>
      <c r="B19" s="43" t="s">
        <v>73</v>
      </c>
      <c r="C19" s="21" t="s">
        <v>145</v>
      </c>
      <c r="D19" s="22">
        <v>5</v>
      </c>
      <c r="E19" s="22">
        <v>7</v>
      </c>
      <c r="F19" s="22">
        <v>58</v>
      </c>
      <c r="G19" s="22">
        <v>2</v>
      </c>
      <c r="H19" s="22">
        <v>2</v>
      </c>
      <c r="I19" s="22">
        <v>20</v>
      </c>
      <c r="J19" s="22"/>
      <c r="K19" s="22"/>
      <c r="L19" s="22"/>
      <c r="M19" s="22"/>
      <c r="N19" s="22"/>
      <c r="O19" s="22"/>
      <c r="P19" s="22">
        <f t="shared" si="2"/>
        <v>7</v>
      </c>
      <c r="Q19" s="22">
        <f t="shared" si="3"/>
        <v>9</v>
      </c>
      <c r="R19" s="22">
        <f t="shared" si="4"/>
        <v>78</v>
      </c>
    </row>
    <row r="20" spans="1:22" ht="13.5" customHeight="1" x14ac:dyDescent="0.25">
      <c r="A20" s="22">
        <v>7</v>
      </c>
      <c r="B20" s="43" t="s">
        <v>119</v>
      </c>
      <c r="C20" s="21" t="s">
        <v>120</v>
      </c>
      <c r="D20" s="22"/>
      <c r="E20" s="22"/>
      <c r="F20" s="22"/>
      <c r="G20" s="22">
        <v>1</v>
      </c>
      <c r="H20" s="22">
        <v>4</v>
      </c>
      <c r="I20" s="22">
        <v>13</v>
      </c>
      <c r="J20" s="22">
        <v>1</v>
      </c>
      <c r="K20" s="22">
        <v>4</v>
      </c>
      <c r="L20" s="22">
        <v>13</v>
      </c>
      <c r="M20" s="22"/>
      <c r="N20" s="22"/>
      <c r="O20" s="22"/>
      <c r="P20" s="22">
        <f t="shared" ref="P20" si="5">SUM(D20+G20+J20+M20)</f>
        <v>2</v>
      </c>
      <c r="Q20" s="22">
        <f t="shared" ref="Q20" si="6">SUM(E20+H20+K20+N20)</f>
        <v>8</v>
      </c>
      <c r="R20" s="22">
        <f t="shared" ref="R20" si="7">SUM(F20+I20+L20+O20)</f>
        <v>26</v>
      </c>
    </row>
    <row r="21" spans="1:22" ht="15.75" x14ac:dyDescent="0.25">
      <c r="A21" s="22">
        <v>8</v>
      </c>
      <c r="B21" s="21" t="s">
        <v>65</v>
      </c>
      <c r="C21" s="21" t="s">
        <v>62</v>
      </c>
      <c r="D21" s="22"/>
      <c r="E21" s="22"/>
      <c r="F21" s="22"/>
      <c r="G21" s="22"/>
      <c r="H21" s="22"/>
      <c r="I21" s="22"/>
      <c r="J21" s="22"/>
      <c r="K21" s="22"/>
      <c r="L21" s="22"/>
      <c r="M21" s="22">
        <v>1</v>
      </c>
      <c r="N21" s="22">
        <v>4</v>
      </c>
      <c r="O21" s="22">
        <v>12</v>
      </c>
      <c r="P21" s="22">
        <f t="shared" si="2"/>
        <v>1</v>
      </c>
      <c r="Q21" s="22">
        <f t="shared" si="3"/>
        <v>4</v>
      </c>
      <c r="R21" s="22">
        <f t="shared" si="4"/>
        <v>12</v>
      </c>
    </row>
    <row r="22" spans="1:22" ht="16.5" thickBot="1" x14ac:dyDescent="0.3">
      <c r="A22" s="22">
        <v>9</v>
      </c>
      <c r="B22" s="19" t="s">
        <v>63</v>
      </c>
      <c r="C22" s="30" t="s">
        <v>64</v>
      </c>
      <c r="D22" s="18">
        <v>1</v>
      </c>
      <c r="E22" s="18">
        <v>4</v>
      </c>
      <c r="F22" s="18">
        <v>15</v>
      </c>
      <c r="G22" s="18"/>
      <c r="H22" s="18"/>
      <c r="I22" s="18"/>
      <c r="J22" s="18"/>
      <c r="K22" s="18"/>
      <c r="L22" s="18"/>
      <c r="M22" s="18"/>
      <c r="N22" s="18"/>
      <c r="O22" s="18"/>
      <c r="P22" s="22">
        <f t="shared" si="2"/>
        <v>1</v>
      </c>
      <c r="Q22" s="22">
        <f t="shared" si="3"/>
        <v>4</v>
      </c>
      <c r="R22" s="22">
        <f t="shared" si="4"/>
        <v>15</v>
      </c>
    </row>
    <row r="23" spans="1:22" s="59" customFormat="1" ht="20.25" customHeight="1" x14ac:dyDescent="0.2">
      <c r="A23" s="136" t="s">
        <v>16</v>
      </c>
      <c r="B23" s="137"/>
      <c r="C23" s="138"/>
      <c r="D23" s="66">
        <f t="shared" ref="D23:R23" si="8">SUM(D13:D22)</f>
        <v>11</v>
      </c>
      <c r="E23" s="66">
        <f t="shared" si="8"/>
        <v>23</v>
      </c>
      <c r="F23" s="66">
        <f t="shared" si="8"/>
        <v>137</v>
      </c>
      <c r="G23" s="66">
        <f t="shared" si="8"/>
        <v>7</v>
      </c>
      <c r="H23" s="66">
        <f t="shared" si="8"/>
        <v>18</v>
      </c>
      <c r="I23" s="66">
        <f t="shared" si="8"/>
        <v>90</v>
      </c>
      <c r="J23" s="66">
        <f t="shared" si="8"/>
        <v>3</v>
      </c>
      <c r="K23" s="66">
        <f t="shared" si="8"/>
        <v>12</v>
      </c>
      <c r="L23" s="66">
        <f t="shared" si="8"/>
        <v>35</v>
      </c>
      <c r="M23" s="66">
        <f t="shared" si="8"/>
        <v>16</v>
      </c>
      <c r="N23" s="66">
        <f t="shared" si="8"/>
        <v>69</v>
      </c>
      <c r="O23" s="66">
        <f t="shared" si="8"/>
        <v>150</v>
      </c>
      <c r="P23" s="66">
        <f t="shared" si="8"/>
        <v>37</v>
      </c>
      <c r="Q23" s="66">
        <f t="shared" si="8"/>
        <v>122</v>
      </c>
      <c r="R23" s="66">
        <f t="shared" si="8"/>
        <v>412</v>
      </c>
    </row>
    <row r="24" spans="1:22" ht="19.5" customHeight="1" x14ac:dyDescent="0.25">
      <c r="A24" s="122" t="s">
        <v>125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U24" s="1"/>
      <c r="V24" s="1"/>
    </row>
    <row r="25" spans="1:22" ht="15.75" x14ac:dyDescent="0.25">
      <c r="A25" s="91" t="s">
        <v>1</v>
      </c>
      <c r="B25" s="91" t="s">
        <v>17</v>
      </c>
      <c r="C25" s="91" t="s">
        <v>3</v>
      </c>
      <c r="D25" s="96" t="s">
        <v>5</v>
      </c>
      <c r="E25" s="97"/>
      <c r="F25" s="98"/>
      <c r="G25" s="96" t="s">
        <v>44</v>
      </c>
      <c r="H25" s="97"/>
      <c r="I25" s="98"/>
      <c r="J25" s="96" t="s">
        <v>6</v>
      </c>
      <c r="K25" s="97"/>
      <c r="L25" s="98"/>
      <c r="M25" s="96" t="s">
        <v>7</v>
      </c>
      <c r="N25" s="97"/>
      <c r="O25" s="98"/>
      <c r="P25" s="96" t="s">
        <v>8</v>
      </c>
      <c r="Q25" s="97"/>
      <c r="R25" s="98"/>
      <c r="T25" s="1"/>
      <c r="U25" s="1"/>
      <c r="V25" s="1"/>
    </row>
    <row r="26" spans="1:22" ht="15.75" customHeight="1" x14ac:dyDescent="0.25">
      <c r="A26" s="92"/>
      <c r="B26" s="92"/>
      <c r="C26" s="92"/>
      <c r="D26" s="39" t="s">
        <v>18</v>
      </c>
      <c r="E26" s="39" t="s">
        <v>19</v>
      </c>
      <c r="F26" s="39" t="s">
        <v>20</v>
      </c>
      <c r="G26" s="39" t="s">
        <v>18</v>
      </c>
      <c r="H26" s="39" t="s">
        <v>19</v>
      </c>
      <c r="I26" s="39" t="s">
        <v>20</v>
      </c>
      <c r="J26" s="39" t="s">
        <v>18</v>
      </c>
      <c r="K26" s="39" t="s">
        <v>19</v>
      </c>
      <c r="L26" s="39" t="s">
        <v>20</v>
      </c>
      <c r="M26" s="39" t="s">
        <v>18</v>
      </c>
      <c r="N26" s="39" t="s">
        <v>19</v>
      </c>
      <c r="O26" s="39" t="s">
        <v>20</v>
      </c>
      <c r="P26" s="39" t="s">
        <v>9</v>
      </c>
      <c r="Q26" s="39" t="s">
        <v>10</v>
      </c>
      <c r="R26" s="39" t="s">
        <v>11</v>
      </c>
    </row>
    <row r="27" spans="1:22" ht="15.75" customHeight="1" x14ac:dyDescent="0.25">
      <c r="A27" s="40">
        <v>1</v>
      </c>
      <c r="B27" s="21" t="s">
        <v>126</v>
      </c>
      <c r="C27" s="21" t="s">
        <v>127</v>
      </c>
      <c r="D27" s="85">
        <v>9</v>
      </c>
      <c r="E27" s="22">
        <v>9</v>
      </c>
      <c r="F27" s="85">
        <v>135</v>
      </c>
      <c r="G27" s="64"/>
      <c r="H27" s="22"/>
      <c r="I27" s="64"/>
      <c r="J27" s="64"/>
      <c r="K27" s="22"/>
      <c r="L27" s="64"/>
      <c r="M27" s="64"/>
      <c r="N27" s="22"/>
      <c r="O27" s="64"/>
      <c r="P27" s="85">
        <f>SUM(D27)</f>
        <v>9</v>
      </c>
      <c r="Q27" s="64">
        <f>SUM(E27)</f>
        <v>9</v>
      </c>
      <c r="R27" s="85">
        <f>SUM(F27)</f>
        <v>135</v>
      </c>
    </row>
    <row r="28" spans="1:22" ht="45.75" customHeight="1" x14ac:dyDescent="0.2">
      <c r="A28" s="74">
        <v>2</v>
      </c>
      <c r="B28" s="76" t="s">
        <v>128</v>
      </c>
      <c r="C28" s="30" t="s">
        <v>129</v>
      </c>
      <c r="D28" s="86"/>
      <c r="E28" s="63">
        <v>9</v>
      </c>
      <c r="F28" s="86"/>
      <c r="G28" s="63"/>
      <c r="H28" s="63"/>
      <c r="I28" s="63"/>
      <c r="J28" s="63"/>
      <c r="K28" s="63"/>
      <c r="L28" s="63"/>
      <c r="M28" s="63"/>
      <c r="N28" s="63"/>
      <c r="O28" s="63"/>
      <c r="P28" s="86"/>
      <c r="Q28" s="63">
        <f>SUM(E28)</f>
        <v>9</v>
      </c>
      <c r="R28" s="86"/>
      <c r="T28" s="146"/>
      <c r="U28" s="146"/>
      <c r="V28" s="146"/>
    </row>
    <row r="29" spans="1:22" ht="15.75" customHeight="1" thickBot="1" x14ac:dyDescent="0.3">
      <c r="A29" s="79" t="s">
        <v>16</v>
      </c>
      <c r="B29" s="80"/>
      <c r="C29" s="81"/>
      <c r="D29" s="39">
        <f>SUM(D27)</f>
        <v>9</v>
      </c>
      <c r="E29" s="39">
        <f>SUM(E27:E28)</f>
        <v>18</v>
      </c>
      <c r="F29" s="39">
        <f>SUM(F27)</f>
        <v>135</v>
      </c>
      <c r="G29" s="39"/>
      <c r="H29" s="39"/>
      <c r="I29" s="39"/>
      <c r="J29" s="39"/>
      <c r="K29" s="39"/>
      <c r="L29" s="39"/>
      <c r="M29" s="39"/>
      <c r="N29" s="39"/>
      <c r="O29" s="39"/>
      <c r="P29" s="39">
        <f>SUM(P27)</f>
        <v>9</v>
      </c>
      <c r="Q29" s="39">
        <f>SUM(Q27:Q28)</f>
        <v>18</v>
      </c>
      <c r="R29" s="39">
        <f>SUM(R27)</f>
        <v>135</v>
      </c>
      <c r="T29" s="146"/>
      <c r="U29" s="146"/>
      <c r="V29" s="146"/>
    </row>
    <row r="30" spans="1:22" s="59" customFormat="1" ht="20.25" customHeight="1" thickBot="1" x14ac:dyDescent="0.25">
      <c r="A30" s="181" t="s">
        <v>22</v>
      </c>
      <c r="B30" s="148"/>
      <c r="C30" s="149"/>
      <c r="D30" s="56">
        <f>SUM(D29+D23)</f>
        <v>20</v>
      </c>
      <c r="E30" s="56">
        <f>SUM(E29+E23)</f>
        <v>41</v>
      </c>
      <c r="F30" s="56">
        <f>SUM(F23+F29)</f>
        <v>272</v>
      </c>
      <c r="G30" s="56">
        <f>SUM(G29+G23)</f>
        <v>7</v>
      </c>
      <c r="H30" s="56">
        <f t="shared" ref="H30:P30" si="9">SUM(H23+H29)</f>
        <v>18</v>
      </c>
      <c r="I30" s="56">
        <f t="shared" si="9"/>
        <v>90</v>
      </c>
      <c r="J30" s="56">
        <f t="shared" si="9"/>
        <v>3</v>
      </c>
      <c r="K30" s="56">
        <f t="shared" si="9"/>
        <v>12</v>
      </c>
      <c r="L30" s="56">
        <f t="shared" si="9"/>
        <v>35</v>
      </c>
      <c r="M30" s="56">
        <f t="shared" si="9"/>
        <v>16</v>
      </c>
      <c r="N30" s="56">
        <f t="shared" si="9"/>
        <v>69</v>
      </c>
      <c r="O30" s="56">
        <f t="shared" si="9"/>
        <v>150</v>
      </c>
      <c r="P30" s="56">
        <f t="shared" si="9"/>
        <v>46</v>
      </c>
      <c r="Q30" s="56">
        <f>SUM(Q29 +Q23)</f>
        <v>140</v>
      </c>
      <c r="R30" s="56">
        <f>SUM(R23+R29)</f>
        <v>547</v>
      </c>
    </row>
    <row r="31" spans="1:22" ht="30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T31" s="25">
        <f>R30+R63+R117+R155</f>
        <v>2064</v>
      </c>
    </row>
    <row r="32" spans="1:22" ht="15.75" x14ac:dyDescent="0.25">
      <c r="A32" s="46" t="s">
        <v>36</v>
      </c>
      <c r="B32" s="47"/>
      <c r="C32" s="48"/>
      <c r="D32" s="49"/>
      <c r="E32" s="49"/>
      <c r="F32" s="49"/>
      <c r="G32" s="49"/>
      <c r="H32" s="49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t="s">
        <v>49</v>
      </c>
    </row>
    <row r="33" spans="1:20" ht="15.75" x14ac:dyDescent="0.25">
      <c r="A33" s="14"/>
      <c r="B33" s="15"/>
      <c r="C33" s="15"/>
      <c r="D33" s="105" t="s">
        <v>12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105" t="s">
        <v>8</v>
      </c>
      <c r="Q33" s="106"/>
      <c r="R33" s="107"/>
    </row>
    <row r="34" spans="1:20" ht="15" customHeight="1" x14ac:dyDescent="0.25">
      <c r="A34" s="117" t="s">
        <v>1</v>
      </c>
      <c r="B34" s="144" t="s">
        <v>2</v>
      </c>
      <c r="C34" s="117" t="s">
        <v>3</v>
      </c>
      <c r="D34" s="105" t="s">
        <v>5</v>
      </c>
      <c r="E34" s="106"/>
      <c r="F34" s="107"/>
      <c r="G34" s="105" t="s">
        <v>4</v>
      </c>
      <c r="H34" s="106"/>
      <c r="I34" s="107"/>
      <c r="J34" s="105" t="s">
        <v>6</v>
      </c>
      <c r="K34" s="106"/>
      <c r="L34" s="107"/>
      <c r="M34" s="105" t="s">
        <v>7</v>
      </c>
      <c r="N34" s="106"/>
      <c r="O34" s="107"/>
      <c r="P34" s="117" t="s">
        <v>9</v>
      </c>
      <c r="Q34" s="117" t="s">
        <v>10</v>
      </c>
      <c r="R34" s="117" t="s">
        <v>11</v>
      </c>
      <c r="T34" s="1"/>
    </row>
    <row r="35" spans="1:20" ht="15.75" x14ac:dyDescent="0.25">
      <c r="A35" s="118"/>
      <c r="B35" s="145"/>
      <c r="C35" s="118"/>
      <c r="D35" s="6" t="s">
        <v>18</v>
      </c>
      <c r="E35" s="6" t="s">
        <v>19</v>
      </c>
      <c r="F35" s="6" t="s">
        <v>20</v>
      </c>
      <c r="G35" s="6" t="s">
        <v>18</v>
      </c>
      <c r="H35" s="6" t="s">
        <v>19</v>
      </c>
      <c r="I35" s="6" t="s">
        <v>20</v>
      </c>
      <c r="J35" s="6" t="s">
        <v>18</v>
      </c>
      <c r="K35" s="6" t="s">
        <v>19</v>
      </c>
      <c r="L35" s="6" t="s">
        <v>20</v>
      </c>
      <c r="M35" s="6" t="s">
        <v>18</v>
      </c>
      <c r="N35" s="6" t="s">
        <v>19</v>
      </c>
      <c r="O35" s="6" t="s">
        <v>20</v>
      </c>
      <c r="P35" s="118"/>
      <c r="Q35" s="118"/>
      <c r="R35" s="118"/>
    </row>
    <row r="36" spans="1:20" ht="16.5" thickBot="1" x14ac:dyDescent="0.3">
      <c r="A36" s="22">
        <v>1</v>
      </c>
      <c r="B36" s="21" t="s">
        <v>96</v>
      </c>
      <c r="C36" s="21" t="s">
        <v>46</v>
      </c>
      <c r="D36" s="22"/>
      <c r="E36" s="22"/>
      <c r="F36" s="22"/>
      <c r="G36" s="22">
        <v>1</v>
      </c>
      <c r="H36" s="22">
        <v>4</v>
      </c>
      <c r="I36" s="22">
        <v>12</v>
      </c>
      <c r="J36" s="22">
        <v>1</v>
      </c>
      <c r="K36" s="22">
        <v>4</v>
      </c>
      <c r="L36" s="22">
        <v>11</v>
      </c>
      <c r="M36" s="22"/>
      <c r="N36" s="22"/>
      <c r="O36" s="22"/>
      <c r="P36" s="22">
        <f t="shared" ref="P36" si="10">SUM(D36+G36+J36+M36)</f>
        <v>2</v>
      </c>
      <c r="Q36" s="22">
        <f t="shared" ref="Q36" si="11">SUM(E36+H36+K36+N36)</f>
        <v>8</v>
      </c>
      <c r="R36" s="22">
        <f t="shared" ref="R36" si="12">SUM(F36+I36+L36+O36)</f>
        <v>23</v>
      </c>
    </row>
    <row r="37" spans="1:20" ht="15.75" x14ac:dyDescent="0.25">
      <c r="A37" s="22">
        <v>2</v>
      </c>
      <c r="B37" s="21" t="s">
        <v>24</v>
      </c>
      <c r="C37" s="21" t="s">
        <v>46</v>
      </c>
      <c r="D37" s="22">
        <v>1</v>
      </c>
      <c r="E37" s="22">
        <v>6</v>
      </c>
      <c r="F37" s="22">
        <v>13</v>
      </c>
      <c r="G37" s="22">
        <v>1</v>
      </c>
      <c r="H37" s="22">
        <v>6</v>
      </c>
      <c r="I37" s="22">
        <v>12</v>
      </c>
      <c r="J37" s="22"/>
      <c r="K37" s="22"/>
      <c r="L37" s="22"/>
      <c r="M37" s="22"/>
      <c r="N37" s="22"/>
      <c r="O37" s="22"/>
      <c r="P37" s="22">
        <f t="shared" ref="P37:P54" si="13">SUM(D37+G37+J37+M37)</f>
        <v>2</v>
      </c>
      <c r="Q37" s="22">
        <f t="shared" ref="Q37:Q54" si="14">SUM(E37+H37+K37+N37)</f>
        <v>12</v>
      </c>
      <c r="R37" s="22">
        <f t="shared" ref="R37:R54" si="15">SUM(F37+I37+L37+O37)</f>
        <v>25</v>
      </c>
    </row>
    <row r="38" spans="1:20" ht="15.75" x14ac:dyDescent="0.25">
      <c r="A38" s="22">
        <v>3</v>
      </c>
      <c r="B38" s="21" t="s">
        <v>96</v>
      </c>
      <c r="C38" s="21" t="s">
        <v>46</v>
      </c>
      <c r="D38" s="22">
        <v>2</v>
      </c>
      <c r="E38" s="22">
        <v>2</v>
      </c>
      <c r="F38" s="22">
        <v>10</v>
      </c>
      <c r="G38" s="22"/>
      <c r="H38" s="22"/>
      <c r="I38" s="22"/>
      <c r="J38" s="22"/>
      <c r="K38" s="22"/>
      <c r="L38" s="22"/>
      <c r="M38" s="22"/>
      <c r="N38" s="22"/>
      <c r="O38" s="22"/>
      <c r="P38" s="22">
        <f t="shared" ref="P38" si="16">SUM(D38+G38+J38+M38)</f>
        <v>2</v>
      </c>
      <c r="Q38" s="22">
        <f t="shared" ref="Q38" si="17">SUM(E38+H38+K38+N38)</f>
        <v>2</v>
      </c>
      <c r="R38" s="22">
        <f t="shared" ref="R38" si="18">SUM(F38+I38+L38+O38)</f>
        <v>10</v>
      </c>
    </row>
    <row r="39" spans="1:20" s="58" customFormat="1" ht="15.75" customHeight="1" x14ac:dyDescent="0.25">
      <c r="A39" s="22">
        <v>4</v>
      </c>
      <c r="B39" s="33" t="s">
        <v>23</v>
      </c>
      <c r="C39" s="77" t="s">
        <v>113</v>
      </c>
      <c r="D39" s="40">
        <v>1</v>
      </c>
      <c r="E39" s="40">
        <v>6</v>
      </c>
      <c r="F39" s="40">
        <v>13</v>
      </c>
      <c r="G39" s="40">
        <v>1</v>
      </c>
      <c r="H39" s="40">
        <v>6</v>
      </c>
      <c r="I39" s="40">
        <v>12</v>
      </c>
      <c r="J39" s="40">
        <v>1</v>
      </c>
      <c r="K39" s="40">
        <v>6</v>
      </c>
      <c r="L39" s="40">
        <v>11</v>
      </c>
      <c r="M39" s="40"/>
      <c r="N39" s="40"/>
      <c r="O39" s="40"/>
      <c r="P39" s="22">
        <f t="shared" si="13"/>
        <v>3</v>
      </c>
      <c r="Q39" s="22">
        <f t="shared" si="14"/>
        <v>18</v>
      </c>
      <c r="R39" s="22">
        <f t="shared" si="15"/>
        <v>36</v>
      </c>
    </row>
    <row r="40" spans="1:20" ht="15.75" x14ac:dyDescent="0.25">
      <c r="A40" s="22">
        <v>5</v>
      </c>
      <c r="B40" s="21" t="s">
        <v>24</v>
      </c>
      <c r="C40" s="21" t="s">
        <v>25</v>
      </c>
      <c r="D40" s="22">
        <v>1</v>
      </c>
      <c r="E40" s="22">
        <v>6</v>
      </c>
      <c r="F40" s="22">
        <v>13</v>
      </c>
      <c r="G40" s="22">
        <v>2</v>
      </c>
      <c r="H40" s="22">
        <v>8</v>
      </c>
      <c r="I40" s="22">
        <v>26</v>
      </c>
      <c r="J40" s="22">
        <v>2</v>
      </c>
      <c r="K40" s="22">
        <v>7</v>
      </c>
      <c r="L40" s="22">
        <v>25</v>
      </c>
      <c r="M40" s="22">
        <v>1</v>
      </c>
      <c r="N40" s="22">
        <v>4</v>
      </c>
      <c r="O40" s="22">
        <v>11</v>
      </c>
      <c r="P40" s="22">
        <f t="shared" si="13"/>
        <v>6</v>
      </c>
      <c r="Q40" s="22">
        <f t="shared" si="14"/>
        <v>25</v>
      </c>
      <c r="R40" s="22">
        <f t="shared" si="15"/>
        <v>75</v>
      </c>
    </row>
    <row r="41" spans="1:20" ht="15.75" x14ac:dyDescent="0.25">
      <c r="A41" s="22">
        <v>6</v>
      </c>
      <c r="B41" s="21" t="s">
        <v>24</v>
      </c>
      <c r="C41" s="21" t="s">
        <v>52</v>
      </c>
      <c r="D41" s="22">
        <v>7</v>
      </c>
      <c r="E41" s="22">
        <v>14</v>
      </c>
      <c r="F41" s="22">
        <v>92</v>
      </c>
      <c r="G41" s="22">
        <v>2</v>
      </c>
      <c r="H41" s="22">
        <v>5</v>
      </c>
      <c r="I41" s="22">
        <v>28</v>
      </c>
      <c r="J41" s="22"/>
      <c r="K41" s="22"/>
      <c r="L41" s="22"/>
      <c r="M41" s="22"/>
      <c r="N41" s="22"/>
      <c r="O41" s="22"/>
      <c r="P41" s="22">
        <f t="shared" si="13"/>
        <v>9</v>
      </c>
      <c r="Q41" s="22">
        <f t="shared" si="14"/>
        <v>19</v>
      </c>
      <c r="R41" s="22">
        <f t="shared" si="15"/>
        <v>120</v>
      </c>
    </row>
    <row r="42" spans="1:20" ht="15.75" x14ac:dyDescent="0.25">
      <c r="A42" s="22">
        <v>7</v>
      </c>
      <c r="B42" s="21" t="s">
        <v>24</v>
      </c>
      <c r="C42" s="21" t="s">
        <v>146</v>
      </c>
      <c r="D42" s="22">
        <v>3</v>
      </c>
      <c r="E42" s="22">
        <v>12</v>
      </c>
      <c r="F42" s="22">
        <v>38</v>
      </c>
      <c r="G42" s="22"/>
      <c r="H42" s="22"/>
      <c r="I42" s="22"/>
      <c r="J42" s="22"/>
      <c r="K42" s="22"/>
      <c r="L42" s="22"/>
      <c r="M42" s="22"/>
      <c r="N42" s="22"/>
      <c r="O42" s="22"/>
      <c r="P42" s="22">
        <f t="shared" si="13"/>
        <v>3</v>
      </c>
      <c r="Q42" s="22">
        <f t="shared" si="14"/>
        <v>12</v>
      </c>
      <c r="R42" s="22">
        <f t="shared" si="15"/>
        <v>38</v>
      </c>
    </row>
    <row r="43" spans="1:20" ht="15.75" x14ac:dyDescent="0.25">
      <c r="A43" s="22">
        <v>8</v>
      </c>
      <c r="B43" s="21" t="s">
        <v>24</v>
      </c>
      <c r="C43" s="21" t="s">
        <v>159</v>
      </c>
      <c r="D43" s="22">
        <v>2</v>
      </c>
      <c r="E43" s="22">
        <v>4</v>
      </c>
      <c r="F43" s="22">
        <v>25</v>
      </c>
      <c r="G43" s="22"/>
      <c r="H43" s="22"/>
      <c r="I43" s="22"/>
      <c r="J43" s="22"/>
      <c r="K43" s="22"/>
      <c r="L43" s="22"/>
      <c r="M43" s="22"/>
      <c r="N43" s="22"/>
      <c r="O43" s="22"/>
      <c r="P43" s="22">
        <f t="shared" si="13"/>
        <v>2</v>
      </c>
      <c r="Q43" s="22">
        <f t="shared" si="14"/>
        <v>4</v>
      </c>
      <c r="R43" s="22">
        <f t="shared" si="15"/>
        <v>25</v>
      </c>
    </row>
    <row r="44" spans="1:20" ht="15.75" x14ac:dyDescent="0.25">
      <c r="A44" s="22">
        <v>9</v>
      </c>
      <c r="B44" s="21" t="s">
        <v>97</v>
      </c>
      <c r="C44" s="21" t="s">
        <v>88</v>
      </c>
      <c r="D44" s="22">
        <v>8</v>
      </c>
      <c r="E44" s="22">
        <v>10</v>
      </c>
      <c r="F44" s="22">
        <v>87</v>
      </c>
      <c r="G44" s="22">
        <v>4</v>
      </c>
      <c r="H44" s="22">
        <v>6</v>
      </c>
      <c r="I44" s="22">
        <v>46</v>
      </c>
      <c r="J44" s="22"/>
      <c r="K44" s="22"/>
      <c r="L44" s="22"/>
      <c r="M44" s="22"/>
      <c r="N44" s="22"/>
      <c r="O44" s="22"/>
      <c r="P44" s="22">
        <f t="shared" si="13"/>
        <v>12</v>
      </c>
      <c r="Q44" s="22">
        <f t="shared" si="14"/>
        <v>16</v>
      </c>
      <c r="R44" s="22">
        <f t="shared" si="15"/>
        <v>133</v>
      </c>
    </row>
    <row r="45" spans="1:20" ht="15.75" x14ac:dyDescent="0.25">
      <c r="A45" s="22">
        <v>10</v>
      </c>
      <c r="B45" s="21" t="s">
        <v>21</v>
      </c>
      <c r="C45" s="21" t="s">
        <v>48</v>
      </c>
      <c r="D45" s="22">
        <v>1</v>
      </c>
      <c r="E45" s="22">
        <v>4</v>
      </c>
      <c r="F45" s="22">
        <v>10</v>
      </c>
      <c r="G45" s="22">
        <v>3</v>
      </c>
      <c r="H45" s="22">
        <v>12</v>
      </c>
      <c r="I45" s="22">
        <v>30</v>
      </c>
      <c r="J45" s="22">
        <v>1</v>
      </c>
      <c r="K45" s="22">
        <v>4</v>
      </c>
      <c r="L45" s="22">
        <v>10</v>
      </c>
      <c r="M45" s="22"/>
      <c r="N45" s="22"/>
      <c r="O45" s="22"/>
      <c r="P45" s="22">
        <f t="shared" si="13"/>
        <v>5</v>
      </c>
      <c r="Q45" s="22">
        <f t="shared" si="14"/>
        <v>20</v>
      </c>
      <c r="R45" s="22">
        <f t="shared" si="15"/>
        <v>50</v>
      </c>
    </row>
    <row r="46" spans="1:20" ht="15.75" x14ac:dyDescent="0.25">
      <c r="A46" s="22">
        <v>11</v>
      </c>
      <c r="B46" s="21" t="s">
        <v>94</v>
      </c>
      <c r="C46" s="21" t="s">
        <v>48</v>
      </c>
      <c r="D46" s="22"/>
      <c r="E46" s="22"/>
      <c r="F46" s="22"/>
      <c r="G46" s="22">
        <v>1</v>
      </c>
      <c r="H46" s="22">
        <v>4</v>
      </c>
      <c r="I46" s="22">
        <v>10</v>
      </c>
      <c r="J46" s="22"/>
      <c r="K46" s="22"/>
      <c r="L46" s="22"/>
      <c r="M46" s="22"/>
      <c r="N46" s="22"/>
      <c r="O46" s="22"/>
      <c r="P46" s="22">
        <f t="shared" si="13"/>
        <v>1</v>
      </c>
      <c r="Q46" s="22">
        <f t="shared" si="14"/>
        <v>4</v>
      </c>
      <c r="R46" s="22">
        <f t="shared" si="15"/>
        <v>10</v>
      </c>
    </row>
    <row r="47" spans="1:20" ht="15.75" x14ac:dyDescent="0.25">
      <c r="A47" s="22">
        <v>12</v>
      </c>
      <c r="B47" s="21" t="s">
        <v>111</v>
      </c>
      <c r="C47" s="21" t="s">
        <v>48</v>
      </c>
      <c r="D47" s="22"/>
      <c r="E47" s="22"/>
      <c r="F47" s="22"/>
      <c r="G47" s="22">
        <v>1</v>
      </c>
      <c r="H47" s="22">
        <v>4</v>
      </c>
      <c r="I47" s="22">
        <v>10</v>
      </c>
      <c r="J47" s="22"/>
      <c r="K47" s="22"/>
      <c r="L47" s="22"/>
      <c r="M47" s="22"/>
      <c r="N47" s="22"/>
      <c r="O47" s="22"/>
      <c r="P47" s="22">
        <f t="shared" si="13"/>
        <v>1</v>
      </c>
      <c r="Q47" s="22">
        <f t="shared" si="14"/>
        <v>4</v>
      </c>
      <c r="R47" s="22">
        <f t="shared" si="15"/>
        <v>10</v>
      </c>
    </row>
    <row r="48" spans="1:20" ht="15.75" x14ac:dyDescent="0.25">
      <c r="A48" s="22">
        <v>13</v>
      </c>
      <c r="B48" s="30" t="s">
        <v>94</v>
      </c>
      <c r="C48" s="41" t="s">
        <v>114</v>
      </c>
      <c r="D48" s="31">
        <v>1</v>
      </c>
      <c r="E48" s="31">
        <v>2</v>
      </c>
      <c r="F48" s="31">
        <v>15</v>
      </c>
      <c r="G48" s="22">
        <v>2</v>
      </c>
      <c r="H48" s="22">
        <v>4</v>
      </c>
      <c r="I48" s="22">
        <v>25</v>
      </c>
      <c r="J48" s="22"/>
      <c r="K48" s="22"/>
      <c r="L48" s="22"/>
      <c r="M48" s="22"/>
      <c r="N48" s="22"/>
      <c r="O48" s="22"/>
      <c r="P48" s="22">
        <f t="shared" si="13"/>
        <v>3</v>
      </c>
      <c r="Q48" s="22">
        <f t="shared" si="14"/>
        <v>6</v>
      </c>
      <c r="R48" s="22">
        <f t="shared" si="15"/>
        <v>40</v>
      </c>
    </row>
    <row r="49" spans="1:20" ht="15.75" x14ac:dyDescent="0.25">
      <c r="A49" s="22">
        <v>14</v>
      </c>
      <c r="B49" s="21" t="s">
        <v>94</v>
      </c>
      <c r="C49" s="21" t="s">
        <v>158</v>
      </c>
      <c r="D49" s="22">
        <v>1</v>
      </c>
      <c r="E49" s="22">
        <v>2</v>
      </c>
      <c r="F49" s="22">
        <v>15</v>
      </c>
      <c r="G49" s="22"/>
      <c r="H49" s="22"/>
      <c r="I49" s="22"/>
      <c r="J49" s="22"/>
      <c r="K49" s="22"/>
      <c r="L49" s="22"/>
      <c r="M49" s="22"/>
      <c r="N49" s="22"/>
      <c r="O49" s="22"/>
      <c r="P49" s="22">
        <f t="shared" si="13"/>
        <v>1</v>
      </c>
      <c r="Q49" s="22">
        <f t="shared" si="14"/>
        <v>2</v>
      </c>
      <c r="R49" s="22">
        <f t="shared" si="15"/>
        <v>15</v>
      </c>
    </row>
    <row r="50" spans="1:20" ht="15.75" x14ac:dyDescent="0.25">
      <c r="A50" s="22">
        <v>15</v>
      </c>
      <c r="B50" s="21" t="s">
        <v>94</v>
      </c>
      <c r="C50" s="21" t="s">
        <v>149</v>
      </c>
      <c r="D50" s="22">
        <v>1</v>
      </c>
      <c r="E50" s="22">
        <v>2</v>
      </c>
      <c r="F50" s="22">
        <v>10</v>
      </c>
      <c r="G50" s="22"/>
      <c r="H50" s="22"/>
      <c r="I50" s="22"/>
      <c r="J50" s="22"/>
      <c r="K50" s="22"/>
      <c r="L50" s="22"/>
      <c r="M50" s="22"/>
      <c r="N50" s="22"/>
      <c r="O50" s="22"/>
      <c r="P50" s="22">
        <f t="shared" ref="P50" si="19">SUM(D50+G50+J50+M50)</f>
        <v>1</v>
      </c>
      <c r="Q50" s="22">
        <f t="shared" ref="Q50" si="20">SUM(E50+H50+K50+N50)</f>
        <v>2</v>
      </c>
      <c r="R50" s="22">
        <f t="shared" ref="R50" si="21">SUM(F50+I50+L50+O50)</f>
        <v>10</v>
      </c>
    </row>
    <row r="51" spans="1:20" ht="15.75" x14ac:dyDescent="0.25">
      <c r="A51" s="22">
        <v>16</v>
      </c>
      <c r="B51" s="21" t="s">
        <v>75</v>
      </c>
      <c r="C51" s="21" t="s">
        <v>76</v>
      </c>
      <c r="D51" s="22">
        <v>1</v>
      </c>
      <c r="E51" s="22">
        <v>6</v>
      </c>
      <c r="F51" s="22">
        <v>12</v>
      </c>
      <c r="G51" s="22"/>
      <c r="H51" s="22"/>
      <c r="I51" s="22"/>
      <c r="J51" s="22"/>
      <c r="K51" s="22"/>
      <c r="L51" s="22"/>
      <c r="M51" s="22"/>
      <c r="N51" s="22"/>
      <c r="O51" s="22"/>
      <c r="P51" s="22">
        <f t="shared" si="13"/>
        <v>1</v>
      </c>
      <c r="Q51" s="22">
        <f t="shared" si="14"/>
        <v>6</v>
      </c>
      <c r="R51" s="22">
        <f t="shared" si="15"/>
        <v>12</v>
      </c>
    </row>
    <row r="52" spans="1:20" ht="15.75" x14ac:dyDescent="0.25">
      <c r="A52" s="22">
        <v>17</v>
      </c>
      <c r="B52" s="21" t="s">
        <v>148</v>
      </c>
      <c r="C52" s="21" t="s">
        <v>147</v>
      </c>
      <c r="D52" s="40">
        <v>2</v>
      </c>
      <c r="E52" s="40">
        <v>8</v>
      </c>
      <c r="F52" s="40">
        <v>26</v>
      </c>
      <c r="G52" s="22"/>
      <c r="H52" s="22"/>
      <c r="I52" s="22"/>
      <c r="J52" s="22"/>
      <c r="K52" s="22"/>
      <c r="L52" s="22"/>
      <c r="M52" s="22"/>
      <c r="N52" s="22"/>
      <c r="O52" s="22"/>
      <c r="P52" s="22">
        <f t="shared" si="13"/>
        <v>2</v>
      </c>
      <c r="Q52" s="22">
        <f t="shared" si="14"/>
        <v>8</v>
      </c>
      <c r="R52" s="22">
        <f t="shared" si="15"/>
        <v>26</v>
      </c>
    </row>
    <row r="53" spans="1:20" ht="15.75" x14ac:dyDescent="0.25">
      <c r="A53" s="22">
        <v>18</v>
      </c>
      <c r="B53" s="21" t="s">
        <v>97</v>
      </c>
      <c r="C53" s="41" t="s">
        <v>122</v>
      </c>
      <c r="D53" s="22">
        <v>1</v>
      </c>
      <c r="E53" s="22">
        <v>2</v>
      </c>
      <c r="F53" s="22">
        <v>10</v>
      </c>
      <c r="G53" s="22"/>
      <c r="H53" s="22"/>
      <c r="I53" s="22"/>
      <c r="J53" s="22"/>
      <c r="K53" s="22"/>
      <c r="L53" s="22"/>
      <c r="M53" s="22"/>
      <c r="N53" s="22"/>
      <c r="O53" s="22"/>
      <c r="P53" s="22">
        <f t="shared" si="13"/>
        <v>1</v>
      </c>
      <c r="Q53" s="22">
        <f t="shared" si="14"/>
        <v>2</v>
      </c>
      <c r="R53" s="22">
        <f t="shared" si="15"/>
        <v>10</v>
      </c>
    </row>
    <row r="54" spans="1:20" ht="16.5" thickBot="1" x14ac:dyDescent="0.3">
      <c r="A54" s="22">
        <v>19</v>
      </c>
      <c r="B54" s="21" t="s">
        <v>97</v>
      </c>
      <c r="C54" s="41" t="s">
        <v>160</v>
      </c>
      <c r="D54" s="22">
        <v>1</v>
      </c>
      <c r="E54" s="22">
        <v>4</v>
      </c>
      <c r="F54" s="22">
        <v>15</v>
      </c>
      <c r="G54" s="22"/>
      <c r="H54" s="22"/>
      <c r="I54" s="22"/>
      <c r="J54" s="22"/>
      <c r="K54" s="22"/>
      <c r="L54" s="22"/>
      <c r="M54" s="22"/>
      <c r="N54" s="22"/>
      <c r="O54" s="22"/>
      <c r="P54" s="22">
        <f t="shared" si="13"/>
        <v>1</v>
      </c>
      <c r="Q54" s="22">
        <f t="shared" si="14"/>
        <v>4</v>
      </c>
      <c r="R54" s="22">
        <f t="shared" si="15"/>
        <v>15</v>
      </c>
    </row>
    <row r="55" spans="1:20" ht="15.75" x14ac:dyDescent="0.25">
      <c r="A55" s="79" t="s">
        <v>16</v>
      </c>
      <c r="B55" s="80"/>
      <c r="C55" s="81"/>
      <c r="D55" s="67">
        <f>SUM(D36:D54)</f>
        <v>34</v>
      </c>
      <c r="E55" s="67">
        <f>SUM(E36:E54)</f>
        <v>90</v>
      </c>
      <c r="F55" s="67">
        <f>SUM(F36:F54)</f>
        <v>404</v>
      </c>
      <c r="G55" s="67">
        <f>SUM(G36:G54)</f>
        <v>18</v>
      </c>
      <c r="H55" s="67">
        <f>SUM(H36:H54)</f>
        <v>59</v>
      </c>
      <c r="I55" s="67">
        <f>SUM(I36:I54)</f>
        <v>211</v>
      </c>
      <c r="J55" s="67">
        <f>SUM(J36:J54)</f>
        <v>5</v>
      </c>
      <c r="K55" s="67">
        <f>SUM(K36:K54)</f>
        <v>21</v>
      </c>
      <c r="L55" s="67">
        <f>SUM(L36:L54)</f>
        <v>57</v>
      </c>
      <c r="M55" s="67">
        <f>SUM(M36:M54)</f>
        <v>1</v>
      </c>
      <c r="N55" s="67">
        <f>SUM(N36:N54)</f>
        <v>4</v>
      </c>
      <c r="O55" s="67">
        <f>SUM(O36:O54)</f>
        <v>11</v>
      </c>
      <c r="P55" s="70">
        <f>SUM(P36:P54)</f>
        <v>58</v>
      </c>
      <c r="Q55" s="70">
        <f>SUM(Q36:Q54)</f>
        <v>174</v>
      </c>
      <c r="R55" s="67">
        <f>SUM(R36:R54)</f>
        <v>683</v>
      </c>
    </row>
    <row r="56" spans="1:20" ht="14.25" customHeight="1" x14ac:dyDescent="0.25">
      <c r="A56" s="122" t="s">
        <v>26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</row>
    <row r="57" spans="1:20" ht="18.75" customHeight="1" x14ac:dyDescent="0.25">
      <c r="A57" s="91" t="s">
        <v>1</v>
      </c>
      <c r="B57" s="91" t="s">
        <v>17</v>
      </c>
      <c r="C57" s="91" t="s">
        <v>3</v>
      </c>
      <c r="D57" s="96" t="s">
        <v>5</v>
      </c>
      <c r="E57" s="97"/>
      <c r="F57" s="98"/>
      <c r="G57" s="96" t="s">
        <v>4</v>
      </c>
      <c r="H57" s="97"/>
      <c r="I57" s="98"/>
      <c r="J57" s="96" t="s">
        <v>6</v>
      </c>
      <c r="K57" s="97"/>
      <c r="L57" s="98"/>
      <c r="M57" s="96" t="s">
        <v>7</v>
      </c>
      <c r="N57" s="97"/>
      <c r="O57" s="98"/>
      <c r="P57" s="96" t="s">
        <v>8</v>
      </c>
      <c r="Q57" s="97"/>
      <c r="R57" s="98"/>
    </row>
    <row r="58" spans="1:20" ht="22.5" customHeight="1" x14ac:dyDescent="0.25">
      <c r="A58" s="92"/>
      <c r="B58" s="92"/>
      <c r="C58" s="92"/>
      <c r="D58" s="39" t="s">
        <v>18</v>
      </c>
      <c r="E58" s="39" t="s">
        <v>19</v>
      </c>
      <c r="F58" s="39" t="s">
        <v>20</v>
      </c>
      <c r="G58" s="39" t="s">
        <v>18</v>
      </c>
      <c r="H58" s="39" t="s">
        <v>19</v>
      </c>
      <c r="I58" s="39" t="s">
        <v>20</v>
      </c>
      <c r="J58" s="39" t="s">
        <v>18</v>
      </c>
      <c r="K58" s="39" t="s">
        <v>19</v>
      </c>
      <c r="L58" s="39" t="s">
        <v>20</v>
      </c>
      <c r="M58" s="39" t="s">
        <v>18</v>
      </c>
      <c r="N58" s="39" t="s">
        <v>19</v>
      </c>
      <c r="O58" s="39" t="s">
        <v>20</v>
      </c>
      <c r="P58" s="39" t="s">
        <v>9</v>
      </c>
      <c r="Q58" s="39" t="s">
        <v>10</v>
      </c>
      <c r="R58" s="39" t="s">
        <v>11</v>
      </c>
    </row>
    <row r="59" spans="1:20" ht="15.75" x14ac:dyDescent="0.25">
      <c r="A59" s="22">
        <v>1</v>
      </c>
      <c r="B59" s="21" t="s">
        <v>98</v>
      </c>
      <c r="C59" s="21" t="s">
        <v>27</v>
      </c>
      <c r="D59" s="85"/>
      <c r="E59" s="22"/>
      <c r="F59" s="85"/>
      <c r="G59" s="85">
        <v>1</v>
      </c>
      <c r="H59" s="22">
        <v>2</v>
      </c>
      <c r="I59" s="85">
        <v>10</v>
      </c>
      <c r="J59" s="85"/>
      <c r="K59" s="22"/>
      <c r="L59" s="85"/>
      <c r="M59" s="85">
        <v>3</v>
      </c>
      <c r="N59" s="22"/>
      <c r="O59" s="85">
        <v>24</v>
      </c>
      <c r="P59" s="85">
        <f t="shared" ref="P59" si="22">SUM(D59+G59+J59+M59)</f>
        <v>4</v>
      </c>
      <c r="Q59" s="22">
        <f t="shared" ref="Q59:Q61" si="23">SUM(E59+H59+K59+N59)</f>
        <v>2</v>
      </c>
      <c r="R59" s="85">
        <f t="shared" ref="R59" si="24">SUM(F59+I59+L59+O59)</f>
        <v>34</v>
      </c>
    </row>
    <row r="60" spans="1:20" ht="15.75" x14ac:dyDescent="0.25">
      <c r="A60" s="22">
        <v>2</v>
      </c>
      <c r="B60" s="21" t="s">
        <v>53</v>
      </c>
      <c r="C60" s="21" t="s">
        <v>27</v>
      </c>
      <c r="D60" s="89"/>
      <c r="E60" s="22"/>
      <c r="F60" s="89"/>
      <c r="G60" s="89"/>
      <c r="H60" s="22"/>
      <c r="I60" s="89"/>
      <c r="J60" s="89"/>
      <c r="K60" s="22"/>
      <c r="L60" s="89"/>
      <c r="M60" s="89"/>
      <c r="N60" s="22">
        <v>12</v>
      </c>
      <c r="O60" s="89"/>
      <c r="P60" s="89"/>
      <c r="Q60" s="22">
        <f t="shared" si="23"/>
        <v>12</v>
      </c>
      <c r="R60" s="89"/>
    </row>
    <row r="61" spans="1:20" ht="15.75" x14ac:dyDescent="0.25">
      <c r="A61" s="22">
        <v>3</v>
      </c>
      <c r="B61" s="21" t="s">
        <v>107</v>
      </c>
      <c r="C61" s="21" t="s">
        <v>27</v>
      </c>
      <c r="D61" s="86"/>
      <c r="E61" s="22"/>
      <c r="F61" s="89"/>
      <c r="G61" s="89"/>
      <c r="H61" s="22">
        <v>2</v>
      </c>
      <c r="I61" s="89"/>
      <c r="J61" s="89"/>
      <c r="K61" s="22"/>
      <c r="L61" s="89"/>
      <c r="M61" s="89"/>
      <c r="N61" s="22">
        <v>2</v>
      </c>
      <c r="O61" s="89"/>
      <c r="P61" s="86"/>
      <c r="Q61" s="22">
        <f t="shared" si="23"/>
        <v>4</v>
      </c>
      <c r="R61" s="86"/>
    </row>
    <row r="62" spans="1:20" ht="15.75" x14ac:dyDescent="0.25">
      <c r="A62" s="79" t="s">
        <v>16</v>
      </c>
      <c r="B62" s="80"/>
      <c r="C62" s="81"/>
      <c r="D62" s="39">
        <f>SUM(D59)</f>
        <v>0</v>
      </c>
      <c r="E62" s="39">
        <f>SUM(E59:E61)</f>
        <v>0</v>
      </c>
      <c r="F62" s="39">
        <f>SUM(F59)</f>
        <v>0</v>
      </c>
      <c r="G62" s="39">
        <f>SUM(G59)</f>
        <v>1</v>
      </c>
      <c r="H62" s="39">
        <f>SUM(H59:H61)</f>
        <v>4</v>
      </c>
      <c r="I62" s="39">
        <f>SUM(I59)</f>
        <v>10</v>
      </c>
      <c r="J62" s="39">
        <f>SUM(J59)</f>
        <v>0</v>
      </c>
      <c r="K62" s="39">
        <f>SUM(K59:K61)</f>
        <v>0</v>
      </c>
      <c r="L62" s="39">
        <f>SUM(L59)</f>
        <v>0</v>
      </c>
      <c r="M62" s="39">
        <f>SUM(M59)</f>
        <v>3</v>
      </c>
      <c r="N62" s="39">
        <f>SUM(N59:N61)</f>
        <v>14</v>
      </c>
      <c r="O62" s="39">
        <f>SUM(O59)</f>
        <v>24</v>
      </c>
      <c r="P62" s="39">
        <f>SUM(P59)</f>
        <v>4</v>
      </c>
      <c r="Q62" s="39">
        <f>SUM(Q59:Q61)</f>
        <v>18</v>
      </c>
      <c r="R62" s="39">
        <f>SUM(R59)</f>
        <v>34</v>
      </c>
      <c r="T62" t="s">
        <v>69</v>
      </c>
    </row>
    <row r="63" spans="1:20" ht="35.25" customHeight="1" thickBot="1" x14ac:dyDescent="0.25">
      <c r="A63" s="177" t="s">
        <v>22</v>
      </c>
      <c r="B63" s="178"/>
      <c r="C63" s="179"/>
      <c r="D63" s="56">
        <f>SUM(D62+D55)</f>
        <v>34</v>
      </c>
      <c r="E63" s="56">
        <f>SUM(E62+E55)</f>
        <v>90</v>
      </c>
      <c r="F63" s="56">
        <f>SUM(F55+F62)</f>
        <v>404</v>
      </c>
      <c r="G63" s="56">
        <f>SUM(G62+G55)</f>
        <v>19</v>
      </c>
      <c r="H63" s="56">
        <f t="shared" ref="H63:P63" si="25">SUM(H55+H62)</f>
        <v>63</v>
      </c>
      <c r="I63" s="56">
        <f t="shared" si="25"/>
        <v>221</v>
      </c>
      <c r="J63" s="56">
        <f t="shared" si="25"/>
        <v>5</v>
      </c>
      <c r="K63" s="56">
        <f t="shared" si="25"/>
        <v>21</v>
      </c>
      <c r="L63" s="56">
        <f t="shared" si="25"/>
        <v>57</v>
      </c>
      <c r="M63" s="56">
        <f t="shared" si="25"/>
        <v>4</v>
      </c>
      <c r="N63" s="56">
        <f t="shared" si="25"/>
        <v>18</v>
      </c>
      <c r="O63" s="56">
        <f t="shared" si="25"/>
        <v>35</v>
      </c>
      <c r="P63" s="56">
        <f t="shared" si="25"/>
        <v>62</v>
      </c>
      <c r="Q63" s="56">
        <f>SUM(Q62 +Q55)</f>
        <v>192</v>
      </c>
      <c r="R63" s="56">
        <f>SUM(R55+R62)</f>
        <v>717</v>
      </c>
    </row>
    <row r="64" spans="1:20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.75" x14ac:dyDescent="0.25">
      <c r="A65" s="96" t="s">
        <v>35</v>
      </c>
      <c r="B65" s="97"/>
      <c r="C65" s="98"/>
      <c r="D65" s="105" t="s">
        <v>12</v>
      </c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7"/>
      <c r="P65" s="105" t="s">
        <v>8</v>
      </c>
      <c r="Q65" s="106"/>
      <c r="R65" s="107"/>
    </row>
    <row r="66" spans="1:18" ht="13.5" customHeight="1" x14ac:dyDescent="0.2">
      <c r="A66" s="142" t="s">
        <v>1</v>
      </c>
      <c r="B66" s="175" t="s">
        <v>2</v>
      </c>
      <c r="C66" s="142" t="s">
        <v>3</v>
      </c>
      <c r="D66" s="139" t="s">
        <v>5</v>
      </c>
      <c r="E66" s="140"/>
      <c r="F66" s="141"/>
      <c r="G66" s="139" t="s">
        <v>4</v>
      </c>
      <c r="H66" s="140"/>
      <c r="I66" s="141"/>
      <c r="J66" s="139" t="s">
        <v>6</v>
      </c>
      <c r="K66" s="140"/>
      <c r="L66" s="141"/>
      <c r="M66" s="139" t="s">
        <v>7</v>
      </c>
      <c r="N66" s="140"/>
      <c r="O66" s="141"/>
      <c r="P66" s="142" t="s">
        <v>9</v>
      </c>
      <c r="Q66" s="142" t="s">
        <v>10</v>
      </c>
      <c r="R66" s="142" t="s">
        <v>11</v>
      </c>
    </row>
    <row r="67" spans="1:18" ht="15.75" x14ac:dyDescent="0.2">
      <c r="A67" s="143"/>
      <c r="B67" s="176"/>
      <c r="C67" s="143"/>
      <c r="D67" s="16" t="s">
        <v>18</v>
      </c>
      <c r="E67" s="16" t="s">
        <v>19</v>
      </c>
      <c r="F67" s="16" t="s">
        <v>20</v>
      </c>
      <c r="G67" s="16" t="s">
        <v>18</v>
      </c>
      <c r="H67" s="16" t="s">
        <v>19</v>
      </c>
      <c r="I67" s="16" t="s">
        <v>20</v>
      </c>
      <c r="J67" s="16" t="s">
        <v>18</v>
      </c>
      <c r="K67" s="16" t="s">
        <v>19</v>
      </c>
      <c r="L67" s="16" t="s">
        <v>20</v>
      </c>
      <c r="M67" s="16" t="s">
        <v>18</v>
      </c>
      <c r="N67" s="16" t="s">
        <v>19</v>
      </c>
      <c r="O67" s="16" t="s">
        <v>20</v>
      </c>
      <c r="P67" s="143"/>
      <c r="Q67" s="143"/>
      <c r="R67" s="143"/>
    </row>
    <row r="68" spans="1:18" ht="15.75" x14ac:dyDescent="0.25">
      <c r="A68" s="9">
        <v>1</v>
      </c>
      <c r="B68" s="7" t="s">
        <v>45</v>
      </c>
      <c r="C68" s="21" t="s">
        <v>59</v>
      </c>
      <c r="D68" s="9">
        <v>1</v>
      </c>
      <c r="E68" s="9">
        <v>5</v>
      </c>
      <c r="F68" s="9">
        <v>6</v>
      </c>
      <c r="G68" s="9">
        <v>1</v>
      </c>
      <c r="H68" s="9">
        <v>5</v>
      </c>
      <c r="I68" s="9">
        <v>6</v>
      </c>
      <c r="J68" s="9">
        <v>1</v>
      </c>
      <c r="K68" s="9">
        <v>5</v>
      </c>
      <c r="L68" s="9">
        <v>6</v>
      </c>
      <c r="M68" s="9">
        <v>1</v>
      </c>
      <c r="N68" s="9">
        <v>5</v>
      </c>
      <c r="O68" s="9">
        <v>6</v>
      </c>
      <c r="P68" s="22">
        <f t="shared" ref="P68" si="26">SUM(D68+G68+J68+M68)</f>
        <v>4</v>
      </c>
      <c r="Q68" s="22">
        <f t="shared" ref="Q68" si="27">SUM(E68+H68+K68+N68)</f>
        <v>20</v>
      </c>
      <c r="R68" s="22">
        <f t="shared" ref="R68" si="28">SUM(F68+I68+L68+O68)</f>
        <v>24</v>
      </c>
    </row>
    <row r="69" spans="1:18" ht="15.75" x14ac:dyDescent="0.25">
      <c r="A69" s="32">
        <v>2</v>
      </c>
      <c r="B69" s="7" t="s">
        <v>29</v>
      </c>
      <c r="C69" s="21" t="s">
        <v>28</v>
      </c>
      <c r="D69" s="9"/>
      <c r="E69" s="9"/>
      <c r="F69" s="9"/>
      <c r="G69" s="9">
        <v>1</v>
      </c>
      <c r="H69" s="9">
        <v>6</v>
      </c>
      <c r="I69" s="9">
        <v>12</v>
      </c>
      <c r="J69" s="9"/>
      <c r="K69" s="9"/>
      <c r="L69" s="9"/>
      <c r="M69" s="9">
        <v>1</v>
      </c>
      <c r="N69" s="9">
        <v>6</v>
      </c>
      <c r="O69" s="9">
        <v>12</v>
      </c>
      <c r="P69" s="22">
        <f t="shared" ref="P69:P77" si="29">SUM(D69+G69+J69+M69)</f>
        <v>2</v>
      </c>
      <c r="Q69" s="22">
        <f t="shared" ref="Q69:Q77" si="30">SUM(E69+H69+K69+N69)</f>
        <v>12</v>
      </c>
      <c r="R69" s="22">
        <f t="shared" ref="R69:R77" si="31">SUM(F69+I69+L69+O69)</f>
        <v>24</v>
      </c>
    </row>
    <row r="70" spans="1:18" ht="15.75" x14ac:dyDescent="0.25">
      <c r="A70" s="32">
        <v>3</v>
      </c>
      <c r="B70" s="21" t="s">
        <v>112</v>
      </c>
      <c r="C70" s="21" t="s">
        <v>28</v>
      </c>
      <c r="D70" s="9"/>
      <c r="E70" s="9"/>
      <c r="F70" s="9"/>
      <c r="G70" s="9">
        <v>1</v>
      </c>
      <c r="H70" s="9">
        <v>6</v>
      </c>
      <c r="I70" s="9">
        <v>10</v>
      </c>
      <c r="J70" s="9"/>
      <c r="K70" s="9"/>
      <c r="L70" s="9"/>
      <c r="M70" s="9"/>
      <c r="N70" s="9"/>
      <c r="O70" s="9"/>
      <c r="P70" s="22">
        <f t="shared" si="29"/>
        <v>1</v>
      </c>
      <c r="Q70" s="22">
        <f t="shared" si="30"/>
        <v>6</v>
      </c>
      <c r="R70" s="22">
        <f t="shared" si="31"/>
        <v>10</v>
      </c>
    </row>
    <row r="71" spans="1:18" ht="15.75" x14ac:dyDescent="0.25">
      <c r="A71" s="9">
        <v>4</v>
      </c>
      <c r="B71" s="7" t="s">
        <v>29</v>
      </c>
      <c r="C71" s="21" t="s">
        <v>30</v>
      </c>
      <c r="D71" s="9"/>
      <c r="E71" s="22"/>
      <c r="F71" s="22"/>
      <c r="G71" s="9"/>
      <c r="H71" s="9"/>
      <c r="I71" s="9"/>
      <c r="J71" s="9"/>
      <c r="K71" s="9"/>
      <c r="L71" s="9"/>
      <c r="M71" s="9">
        <v>1</v>
      </c>
      <c r="N71" s="9">
        <v>6</v>
      </c>
      <c r="O71" s="9">
        <v>13</v>
      </c>
      <c r="P71" s="22">
        <f t="shared" si="29"/>
        <v>1</v>
      </c>
      <c r="Q71" s="22">
        <f t="shared" si="30"/>
        <v>6</v>
      </c>
      <c r="R71" s="22">
        <f t="shared" si="31"/>
        <v>13</v>
      </c>
    </row>
    <row r="72" spans="1:18" ht="15.75" x14ac:dyDescent="0.25">
      <c r="A72" s="71">
        <v>5</v>
      </c>
      <c r="B72" s="21" t="s">
        <v>150</v>
      </c>
      <c r="C72" s="21" t="s">
        <v>30</v>
      </c>
      <c r="D72" s="9">
        <v>1</v>
      </c>
      <c r="E72" s="22">
        <v>4</v>
      </c>
      <c r="F72" s="22">
        <v>10</v>
      </c>
      <c r="G72" s="9"/>
      <c r="H72" s="9"/>
      <c r="I72" s="9"/>
      <c r="J72" s="9"/>
      <c r="K72" s="9"/>
      <c r="L72" s="9"/>
      <c r="M72" s="9"/>
      <c r="N72" s="9"/>
      <c r="O72" s="9"/>
      <c r="P72" s="22">
        <f t="shared" ref="P72" si="32">SUM(D72+G72+J72+M72)</f>
        <v>1</v>
      </c>
      <c r="Q72" s="22">
        <f t="shared" ref="Q72" si="33">SUM(E72+H72+K72+N72)</f>
        <v>4</v>
      </c>
      <c r="R72" s="22">
        <f t="shared" ref="R72" si="34">SUM(F72+I72+L72+O72)</f>
        <v>10</v>
      </c>
    </row>
    <row r="73" spans="1:18" ht="15.75" x14ac:dyDescent="0.25">
      <c r="A73" s="71">
        <v>6</v>
      </c>
      <c r="B73" s="7" t="s">
        <v>89</v>
      </c>
      <c r="C73" s="21" t="s">
        <v>30</v>
      </c>
      <c r="D73" s="9">
        <v>3</v>
      </c>
      <c r="E73" s="22">
        <v>6</v>
      </c>
      <c r="F73" s="22">
        <v>37</v>
      </c>
      <c r="G73" s="9"/>
      <c r="H73" s="9"/>
      <c r="I73" s="9"/>
      <c r="J73" s="9">
        <v>1</v>
      </c>
      <c r="K73" s="9">
        <v>6</v>
      </c>
      <c r="L73" s="9">
        <v>12</v>
      </c>
      <c r="M73" s="9"/>
      <c r="N73" s="9"/>
      <c r="O73" s="9"/>
      <c r="P73" s="22">
        <f t="shared" si="29"/>
        <v>4</v>
      </c>
      <c r="Q73" s="22">
        <f t="shared" si="30"/>
        <v>12</v>
      </c>
      <c r="R73" s="22">
        <f t="shared" si="31"/>
        <v>49</v>
      </c>
    </row>
    <row r="74" spans="1:18" ht="17.25" customHeight="1" x14ac:dyDescent="0.25">
      <c r="A74" s="9">
        <v>7</v>
      </c>
      <c r="B74" s="19" t="s">
        <v>89</v>
      </c>
      <c r="C74" s="76" t="s">
        <v>95</v>
      </c>
      <c r="D74" s="18">
        <v>1</v>
      </c>
      <c r="E74" s="18">
        <v>2</v>
      </c>
      <c r="F74" s="31">
        <v>10</v>
      </c>
      <c r="G74" s="18">
        <v>1</v>
      </c>
      <c r="H74" s="18">
        <v>2</v>
      </c>
      <c r="I74" s="18">
        <v>10</v>
      </c>
      <c r="J74" s="18"/>
      <c r="K74" s="18"/>
      <c r="L74" s="18"/>
      <c r="M74" s="18"/>
      <c r="N74" s="18"/>
      <c r="O74" s="18"/>
      <c r="P74" s="22">
        <f t="shared" si="29"/>
        <v>2</v>
      </c>
      <c r="Q74" s="22">
        <f t="shared" si="30"/>
        <v>4</v>
      </c>
      <c r="R74" s="22">
        <f t="shared" si="31"/>
        <v>20</v>
      </c>
    </row>
    <row r="75" spans="1:18" ht="15.75" x14ac:dyDescent="0.25">
      <c r="A75" s="71">
        <v>8</v>
      </c>
      <c r="B75" s="19" t="s">
        <v>86</v>
      </c>
      <c r="C75" s="30" t="s">
        <v>85</v>
      </c>
      <c r="D75" s="18">
        <v>1</v>
      </c>
      <c r="E75" s="18">
        <v>4</v>
      </c>
      <c r="F75" s="18">
        <v>12</v>
      </c>
      <c r="G75" s="9">
        <v>2</v>
      </c>
      <c r="H75" s="9">
        <v>8</v>
      </c>
      <c r="I75" s="9">
        <v>26</v>
      </c>
      <c r="J75" s="9"/>
      <c r="K75" s="9"/>
      <c r="L75" s="9"/>
      <c r="M75" s="9"/>
      <c r="N75" s="9"/>
      <c r="O75" s="9"/>
      <c r="P75" s="22">
        <f t="shared" si="29"/>
        <v>3</v>
      </c>
      <c r="Q75" s="22">
        <f t="shared" si="30"/>
        <v>12</v>
      </c>
      <c r="R75" s="22">
        <f t="shared" si="31"/>
        <v>38</v>
      </c>
    </row>
    <row r="76" spans="1:18" ht="15.75" x14ac:dyDescent="0.25">
      <c r="A76" s="71">
        <v>9</v>
      </c>
      <c r="B76" s="19" t="s">
        <v>130</v>
      </c>
      <c r="C76" s="30" t="s">
        <v>85</v>
      </c>
      <c r="D76" s="18">
        <v>1</v>
      </c>
      <c r="E76" s="18">
        <v>2</v>
      </c>
      <c r="F76" s="18">
        <v>10</v>
      </c>
      <c r="G76" s="9"/>
      <c r="H76" s="9"/>
      <c r="I76" s="9"/>
      <c r="J76" s="9"/>
      <c r="K76" s="9"/>
      <c r="L76" s="9"/>
      <c r="M76" s="9"/>
      <c r="N76" s="9"/>
      <c r="O76" s="9"/>
      <c r="P76" s="22">
        <f t="shared" si="29"/>
        <v>1</v>
      </c>
      <c r="Q76" s="22">
        <f t="shared" si="30"/>
        <v>2</v>
      </c>
      <c r="R76" s="22">
        <f t="shared" si="31"/>
        <v>10</v>
      </c>
    </row>
    <row r="77" spans="1:18" ht="15.75" x14ac:dyDescent="0.25">
      <c r="A77" s="9">
        <v>10</v>
      </c>
      <c r="B77" s="19" t="s">
        <v>131</v>
      </c>
      <c r="C77" s="30" t="s">
        <v>132</v>
      </c>
      <c r="D77" s="18">
        <v>1</v>
      </c>
      <c r="E77" s="18">
        <v>2</v>
      </c>
      <c r="F77" s="18">
        <v>15</v>
      </c>
      <c r="G77" s="9"/>
      <c r="H77" s="9"/>
      <c r="I77" s="9"/>
      <c r="J77" s="9"/>
      <c r="K77" s="9"/>
      <c r="L77" s="9"/>
      <c r="M77" s="9"/>
      <c r="N77" s="9"/>
      <c r="O77" s="9"/>
      <c r="P77" s="22">
        <f t="shared" si="29"/>
        <v>1</v>
      </c>
      <c r="Q77" s="22">
        <f t="shared" si="30"/>
        <v>2</v>
      </c>
      <c r="R77" s="22">
        <f t="shared" si="31"/>
        <v>15</v>
      </c>
    </row>
    <row r="78" spans="1:18" ht="15.75" x14ac:dyDescent="0.25">
      <c r="A78" s="71">
        <v>11</v>
      </c>
      <c r="B78" s="7" t="s">
        <v>60</v>
      </c>
      <c r="C78" s="30" t="s">
        <v>32</v>
      </c>
      <c r="D78" s="18"/>
      <c r="E78" s="18"/>
      <c r="F78" s="18"/>
      <c r="G78" s="9">
        <v>1</v>
      </c>
      <c r="H78" s="9">
        <v>4</v>
      </c>
      <c r="I78" s="9">
        <v>10</v>
      </c>
      <c r="J78" s="9"/>
      <c r="K78" s="9"/>
      <c r="L78" s="9"/>
      <c r="M78" s="9">
        <v>2</v>
      </c>
      <c r="N78" s="9">
        <v>14</v>
      </c>
      <c r="O78" s="9">
        <v>20</v>
      </c>
      <c r="P78" s="22">
        <f t="shared" ref="P78:P82" si="35">SUM(D78+G78+J78+M78)</f>
        <v>3</v>
      </c>
      <c r="Q78" s="22">
        <f t="shared" ref="Q78:Q82" si="36">SUM(E78+H78+K78+N78)</f>
        <v>18</v>
      </c>
      <c r="R78" s="22">
        <f t="shared" ref="R78:R82" si="37">SUM(F78+I78+L78+O78)</f>
        <v>30</v>
      </c>
    </row>
    <row r="79" spans="1:18" ht="15.75" x14ac:dyDescent="0.25">
      <c r="A79" s="71">
        <v>12</v>
      </c>
      <c r="B79" s="7" t="s">
        <v>45</v>
      </c>
      <c r="C79" s="21" t="s">
        <v>31</v>
      </c>
      <c r="D79" s="9">
        <v>1</v>
      </c>
      <c r="E79" s="9">
        <v>4</v>
      </c>
      <c r="F79" s="9">
        <v>6</v>
      </c>
      <c r="G79" s="9"/>
      <c r="H79" s="9"/>
      <c r="I79" s="9"/>
      <c r="J79" s="9"/>
      <c r="K79" s="9"/>
      <c r="L79" s="9"/>
      <c r="M79" s="9"/>
      <c r="N79" s="9"/>
      <c r="O79" s="9"/>
      <c r="P79" s="22">
        <f t="shared" si="35"/>
        <v>1</v>
      </c>
      <c r="Q79" s="22">
        <f t="shared" si="36"/>
        <v>4</v>
      </c>
      <c r="R79" s="22">
        <f t="shared" si="37"/>
        <v>6</v>
      </c>
    </row>
    <row r="80" spans="1:18" ht="15.75" x14ac:dyDescent="0.25">
      <c r="A80" s="71">
        <v>13</v>
      </c>
      <c r="B80" s="7" t="s">
        <v>78</v>
      </c>
      <c r="C80" s="21" t="s">
        <v>92</v>
      </c>
      <c r="D80" s="9"/>
      <c r="E80" s="9"/>
      <c r="F80" s="9"/>
      <c r="G80" s="9"/>
      <c r="H80" s="9"/>
      <c r="I80" s="9"/>
      <c r="J80" s="9"/>
      <c r="K80" s="9"/>
      <c r="L80" s="9"/>
      <c r="M80" s="9">
        <v>2</v>
      </c>
      <c r="N80" s="9">
        <v>12</v>
      </c>
      <c r="O80" s="9">
        <v>30</v>
      </c>
      <c r="P80" s="22">
        <f t="shared" si="35"/>
        <v>2</v>
      </c>
      <c r="Q80" s="22">
        <f t="shared" si="36"/>
        <v>12</v>
      </c>
      <c r="R80" s="22">
        <f t="shared" si="37"/>
        <v>30</v>
      </c>
    </row>
    <row r="81" spans="1:20" s="58" customFormat="1" ht="18.75" customHeight="1" x14ac:dyDescent="0.25">
      <c r="A81" s="71">
        <v>14</v>
      </c>
      <c r="B81" s="33" t="s">
        <v>24</v>
      </c>
      <c r="C81" s="77" t="s">
        <v>118</v>
      </c>
      <c r="D81" s="40">
        <v>1</v>
      </c>
      <c r="E81" s="40">
        <v>2</v>
      </c>
      <c r="F81" s="40">
        <v>10</v>
      </c>
      <c r="G81" s="40"/>
      <c r="H81" s="40"/>
      <c r="I81" s="40"/>
      <c r="J81" s="40"/>
      <c r="K81" s="40"/>
      <c r="L81" s="40"/>
      <c r="M81" s="40"/>
      <c r="N81" s="40"/>
      <c r="O81" s="40"/>
      <c r="P81" s="22">
        <f t="shared" si="35"/>
        <v>1</v>
      </c>
      <c r="Q81" s="22">
        <f t="shared" si="36"/>
        <v>2</v>
      </c>
      <c r="R81" s="22">
        <f t="shared" si="37"/>
        <v>10</v>
      </c>
    </row>
    <row r="82" spans="1:20" s="58" customFormat="1" ht="21" customHeight="1" x14ac:dyDescent="0.2">
      <c r="A82" s="60">
        <v>15</v>
      </c>
      <c r="B82" s="61" t="s">
        <v>108</v>
      </c>
      <c r="C82" s="33" t="s">
        <v>102</v>
      </c>
      <c r="D82" s="60">
        <v>1</v>
      </c>
      <c r="E82" s="60">
        <v>5</v>
      </c>
      <c r="F82" s="60">
        <v>13</v>
      </c>
      <c r="G82" s="60"/>
      <c r="H82" s="60"/>
      <c r="I82" s="60"/>
      <c r="J82" s="60"/>
      <c r="K82" s="60"/>
      <c r="L82" s="60"/>
      <c r="M82" s="60"/>
      <c r="N82" s="60"/>
      <c r="O82" s="60"/>
      <c r="P82" s="75">
        <f t="shared" si="35"/>
        <v>1</v>
      </c>
      <c r="Q82" s="75">
        <f t="shared" si="36"/>
        <v>5</v>
      </c>
      <c r="R82" s="75">
        <f t="shared" si="37"/>
        <v>13</v>
      </c>
    </row>
    <row r="83" spans="1:20" ht="13.5" customHeight="1" x14ac:dyDescent="0.25">
      <c r="A83" s="172" t="s">
        <v>16</v>
      </c>
      <c r="B83" s="173"/>
      <c r="C83" s="174"/>
      <c r="D83" s="6">
        <f t="shared" ref="D83:R83" si="38">SUM(D68:D82)</f>
        <v>12</v>
      </c>
      <c r="E83" s="6">
        <f t="shared" si="38"/>
        <v>36</v>
      </c>
      <c r="F83" s="6">
        <f t="shared" si="38"/>
        <v>129</v>
      </c>
      <c r="G83" s="6">
        <f t="shared" si="38"/>
        <v>7</v>
      </c>
      <c r="H83" s="6">
        <f t="shared" si="38"/>
        <v>31</v>
      </c>
      <c r="I83" s="6">
        <f t="shared" si="38"/>
        <v>74</v>
      </c>
      <c r="J83" s="6">
        <f t="shared" si="38"/>
        <v>2</v>
      </c>
      <c r="K83" s="6">
        <f t="shared" si="38"/>
        <v>11</v>
      </c>
      <c r="L83" s="6">
        <f t="shared" si="38"/>
        <v>18</v>
      </c>
      <c r="M83" s="6">
        <f t="shared" si="38"/>
        <v>7</v>
      </c>
      <c r="N83" s="6">
        <f t="shared" si="38"/>
        <v>43</v>
      </c>
      <c r="O83" s="6">
        <f t="shared" si="38"/>
        <v>81</v>
      </c>
      <c r="P83" s="6">
        <f t="shared" si="38"/>
        <v>28</v>
      </c>
      <c r="Q83" s="6">
        <f t="shared" si="38"/>
        <v>121</v>
      </c>
      <c r="R83" s="6">
        <f t="shared" si="38"/>
        <v>302</v>
      </c>
    </row>
    <row r="84" spans="1:20" ht="3" hidden="1" customHeight="1" x14ac:dyDescent="0.25">
      <c r="A84" s="106" t="s">
        <v>33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</row>
    <row r="85" spans="1:20" ht="12.75" customHeight="1" x14ac:dyDescent="0.25">
      <c r="A85" s="122" t="s">
        <v>57</v>
      </c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</row>
    <row r="86" spans="1:20" ht="15.75" x14ac:dyDescent="0.25">
      <c r="A86" s="117" t="s">
        <v>1</v>
      </c>
      <c r="B86" s="117" t="s">
        <v>17</v>
      </c>
      <c r="C86" s="117" t="s">
        <v>3</v>
      </c>
      <c r="D86" s="105" t="s">
        <v>5</v>
      </c>
      <c r="E86" s="106"/>
      <c r="F86" s="107"/>
      <c r="G86" s="105" t="s">
        <v>44</v>
      </c>
      <c r="H86" s="106"/>
      <c r="I86" s="107"/>
      <c r="J86" s="105" t="s">
        <v>6</v>
      </c>
      <c r="K86" s="106"/>
      <c r="L86" s="107"/>
      <c r="M86" s="105" t="s">
        <v>7</v>
      </c>
      <c r="N86" s="106"/>
      <c r="O86" s="107"/>
      <c r="P86" s="105" t="s">
        <v>8</v>
      </c>
      <c r="Q86" s="106"/>
      <c r="R86" s="107"/>
      <c r="T86" t="s">
        <v>47</v>
      </c>
    </row>
    <row r="87" spans="1:20" ht="12" customHeight="1" x14ac:dyDescent="0.25">
      <c r="A87" s="118"/>
      <c r="B87" s="118"/>
      <c r="C87" s="118"/>
      <c r="D87" s="6" t="s">
        <v>18</v>
      </c>
      <c r="E87" s="6" t="s">
        <v>19</v>
      </c>
      <c r="F87" s="6" t="s">
        <v>20</v>
      </c>
      <c r="G87" s="6" t="s">
        <v>18</v>
      </c>
      <c r="H87" s="6" t="s">
        <v>19</v>
      </c>
      <c r="I87" s="6" t="s">
        <v>20</v>
      </c>
      <c r="J87" s="6" t="s">
        <v>18</v>
      </c>
      <c r="K87" s="6" t="s">
        <v>19</v>
      </c>
      <c r="L87" s="6" t="s">
        <v>20</v>
      </c>
      <c r="M87" s="6" t="s">
        <v>18</v>
      </c>
      <c r="N87" s="6" t="s">
        <v>19</v>
      </c>
      <c r="O87" s="6" t="s">
        <v>20</v>
      </c>
      <c r="P87" s="6" t="s">
        <v>9</v>
      </c>
      <c r="Q87" s="6" t="s">
        <v>10</v>
      </c>
      <c r="R87" s="6" t="s">
        <v>11</v>
      </c>
    </row>
    <row r="88" spans="1:20" ht="15.75" x14ac:dyDescent="0.25">
      <c r="A88" s="22">
        <v>1</v>
      </c>
      <c r="B88" s="21" t="s">
        <v>99</v>
      </c>
      <c r="C88" s="21" t="s">
        <v>93</v>
      </c>
      <c r="D88" s="108">
        <v>1</v>
      </c>
      <c r="E88" s="22">
        <v>1</v>
      </c>
      <c r="F88" s="85">
        <v>10</v>
      </c>
      <c r="G88" s="85"/>
      <c r="H88" s="22"/>
      <c r="I88" s="108"/>
      <c r="J88" s="108"/>
      <c r="K88" s="9"/>
      <c r="L88" s="108"/>
      <c r="M88" s="108"/>
      <c r="N88" s="9"/>
      <c r="O88" s="108"/>
      <c r="P88" s="108">
        <f>SUM(D88)</f>
        <v>1</v>
      </c>
      <c r="Q88" s="9">
        <f>SUM(E88)</f>
        <v>1</v>
      </c>
      <c r="R88" s="108">
        <f>SUM(F88)</f>
        <v>10</v>
      </c>
    </row>
    <row r="89" spans="1:20" ht="15.75" x14ac:dyDescent="0.25">
      <c r="A89" s="22">
        <v>2</v>
      </c>
      <c r="B89" s="21" t="s">
        <v>106</v>
      </c>
      <c r="C89" s="21" t="s">
        <v>93</v>
      </c>
      <c r="D89" s="109"/>
      <c r="E89" s="22">
        <v>1</v>
      </c>
      <c r="F89" s="89"/>
      <c r="G89" s="89"/>
      <c r="H89" s="22"/>
      <c r="I89" s="109"/>
      <c r="J89" s="109"/>
      <c r="K89" s="9"/>
      <c r="L89" s="109"/>
      <c r="M89" s="109"/>
      <c r="N89" s="9"/>
      <c r="O89" s="109"/>
      <c r="P89" s="109"/>
      <c r="Q89" s="9">
        <f>SUM(E89)</f>
        <v>1</v>
      </c>
      <c r="R89" s="109"/>
    </row>
    <row r="90" spans="1:20" ht="15.75" x14ac:dyDescent="0.25">
      <c r="A90" s="22">
        <v>3</v>
      </c>
      <c r="B90" s="21" t="s">
        <v>43</v>
      </c>
      <c r="C90" s="21" t="s">
        <v>88</v>
      </c>
      <c r="D90" s="109"/>
      <c r="E90" s="22">
        <v>2</v>
      </c>
      <c r="F90" s="89"/>
      <c r="G90" s="89"/>
      <c r="H90" s="22"/>
      <c r="I90" s="109"/>
      <c r="J90" s="109"/>
      <c r="K90" s="9"/>
      <c r="L90" s="109"/>
      <c r="M90" s="109"/>
      <c r="N90" s="9"/>
      <c r="O90" s="109"/>
      <c r="P90" s="109"/>
      <c r="Q90" s="9">
        <f>SUM(E90)</f>
        <v>2</v>
      </c>
      <c r="R90" s="109"/>
    </row>
    <row r="91" spans="1:20" ht="15.75" x14ac:dyDescent="0.25">
      <c r="A91" s="22">
        <v>4</v>
      </c>
      <c r="B91" s="21" t="s">
        <v>109</v>
      </c>
      <c r="C91" s="21" t="s">
        <v>88</v>
      </c>
      <c r="D91" s="109"/>
      <c r="E91" s="22">
        <v>1</v>
      </c>
      <c r="F91" s="89"/>
      <c r="G91" s="89"/>
      <c r="H91" s="22"/>
      <c r="I91" s="109"/>
      <c r="J91" s="109"/>
      <c r="K91" s="9"/>
      <c r="L91" s="109"/>
      <c r="M91" s="109"/>
      <c r="N91" s="9"/>
      <c r="O91" s="109"/>
      <c r="P91" s="109"/>
      <c r="Q91" s="9">
        <f>SUM(E91)</f>
        <v>1</v>
      </c>
      <c r="R91" s="109"/>
    </row>
    <row r="92" spans="1:20" ht="15" customHeight="1" x14ac:dyDescent="0.25">
      <c r="A92" s="22">
        <v>5</v>
      </c>
      <c r="B92" s="21" t="s">
        <v>110</v>
      </c>
      <c r="C92" s="21" t="s">
        <v>88</v>
      </c>
      <c r="D92" s="109"/>
      <c r="E92" s="22">
        <v>1</v>
      </c>
      <c r="F92" s="89"/>
      <c r="G92" s="89"/>
      <c r="H92" s="22"/>
      <c r="I92" s="109"/>
      <c r="J92" s="109"/>
      <c r="K92" s="9"/>
      <c r="L92" s="109"/>
      <c r="M92" s="109"/>
      <c r="N92" s="9"/>
      <c r="O92" s="109"/>
      <c r="P92" s="109"/>
      <c r="Q92" s="9">
        <f>SUM(E92)</f>
        <v>1</v>
      </c>
      <c r="R92" s="109"/>
    </row>
    <row r="93" spans="1:20" ht="15.75" x14ac:dyDescent="0.25">
      <c r="A93" s="22">
        <v>6</v>
      </c>
      <c r="B93" s="21" t="s">
        <v>73</v>
      </c>
      <c r="C93" s="21" t="s">
        <v>134</v>
      </c>
      <c r="D93" s="110"/>
      <c r="E93" s="22">
        <v>2</v>
      </c>
      <c r="F93" s="86"/>
      <c r="G93" s="86"/>
      <c r="H93" s="22"/>
      <c r="I93" s="110"/>
      <c r="J93" s="110"/>
      <c r="K93" s="9"/>
      <c r="L93" s="110"/>
      <c r="M93" s="110"/>
      <c r="N93" s="9"/>
      <c r="O93" s="110"/>
      <c r="P93" s="110"/>
      <c r="Q93" s="9">
        <f>SUM(E93)</f>
        <v>2</v>
      </c>
      <c r="R93" s="110"/>
    </row>
    <row r="94" spans="1:20" ht="12.75" customHeight="1" x14ac:dyDescent="0.25">
      <c r="A94" s="79" t="s">
        <v>16</v>
      </c>
      <c r="B94" s="80"/>
      <c r="C94" s="81"/>
      <c r="D94" s="6">
        <f>SUM(D88)</f>
        <v>1</v>
      </c>
      <c r="E94" s="6">
        <f>SUM(E88:E93)</f>
        <v>8</v>
      </c>
      <c r="F94" s="6">
        <f>SUM(F88)</f>
        <v>10</v>
      </c>
      <c r="G94" s="6"/>
      <c r="H94" s="6"/>
      <c r="I94" s="6"/>
      <c r="J94" s="6"/>
      <c r="K94" s="6"/>
      <c r="L94" s="6"/>
      <c r="M94" s="6"/>
      <c r="N94" s="6"/>
      <c r="O94" s="6"/>
      <c r="P94" s="6">
        <f>SUM(P88)</f>
        <v>1</v>
      </c>
      <c r="Q94" s="6">
        <f>SUM(Q88:Q93)</f>
        <v>8</v>
      </c>
      <c r="R94" s="6">
        <f>SUM(R88)</f>
        <v>10</v>
      </c>
    </row>
    <row r="95" spans="1:20" ht="12.75" customHeight="1" x14ac:dyDescent="0.25">
      <c r="A95" s="97" t="s">
        <v>50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1:20" ht="12.75" customHeight="1" x14ac:dyDescent="0.25">
      <c r="A96" s="117" t="s">
        <v>1</v>
      </c>
      <c r="B96" s="117" t="s">
        <v>17</v>
      </c>
      <c r="C96" s="117" t="s">
        <v>3</v>
      </c>
      <c r="D96" s="105" t="s">
        <v>5</v>
      </c>
      <c r="E96" s="106"/>
      <c r="F96" s="107"/>
      <c r="G96" s="105" t="s">
        <v>44</v>
      </c>
      <c r="H96" s="106"/>
      <c r="I96" s="107"/>
      <c r="J96" s="105" t="s">
        <v>6</v>
      </c>
      <c r="K96" s="106"/>
      <c r="L96" s="107"/>
      <c r="M96" s="105" t="s">
        <v>7</v>
      </c>
      <c r="N96" s="106"/>
      <c r="O96" s="107"/>
      <c r="P96" s="105" t="s">
        <v>8</v>
      </c>
      <c r="Q96" s="106"/>
      <c r="R96" s="107"/>
    </row>
    <row r="97" spans="1:18" ht="15" customHeight="1" x14ac:dyDescent="0.25">
      <c r="A97" s="118"/>
      <c r="B97" s="118"/>
      <c r="C97" s="118"/>
      <c r="D97" s="6" t="s">
        <v>18</v>
      </c>
      <c r="E97" s="6" t="s">
        <v>19</v>
      </c>
      <c r="F97" s="6" t="s">
        <v>20</v>
      </c>
      <c r="G97" s="6" t="s">
        <v>18</v>
      </c>
      <c r="H97" s="6" t="s">
        <v>19</v>
      </c>
      <c r="I97" s="6" t="s">
        <v>20</v>
      </c>
      <c r="J97" s="6" t="s">
        <v>18</v>
      </c>
      <c r="K97" s="6" t="s">
        <v>19</v>
      </c>
      <c r="L97" s="6" t="s">
        <v>20</v>
      </c>
      <c r="M97" s="6" t="s">
        <v>18</v>
      </c>
      <c r="N97" s="6" t="s">
        <v>19</v>
      </c>
      <c r="O97" s="6" t="s">
        <v>20</v>
      </c>
      <c r="P97" s="6" t="s">
        <v>9</v>
      </c>
      <c r="Q97" s="6" t="s">
        <v>10</v>
      </c>
      <c r="R97" s="6" t="s">
        <v>11</v>
      </c>
    </row>
    <row r="98" spans="1:18" ht="15.75" customHeight="1" x14ac:dyDescent="0.25">
      <c r="A98" s="22">
        <v>1</v>
      </c>
      <c r="B98" s="21" t="s">
        <v>99</v>
      </c>
      <c r="C98" s="21" t="s">
        <v>93</v>
      </c>
      <c r="D98" s="180">
        <v>2</v>
      </c>
      <c r="E98" s="22">
        <v>2</v>
      </c>
      <c r="F98" s="85">
        <v>22</v>
      </c>
      <c r="G98" s="85"/>
      <c r="H98" s="22"/>
      <c r="I98" s="85"/>
      <c r="J98" s="85"/>
      <c r="K98" s="22"/>
      <c r="L98" s="85"/>
      <c r="M98" s="85"/>
      <c r="N98" s="22"/>
      <c r="O98" s="85"/>
      <c r="P98" s="85">
        <f>SUM(D98)</f>
        <v>2</v>
      </c>
      <c r="Q98" s="9">
        <f>SUM(E98)</f>
        <v>2</v>
      </c>
      <c r="R98" s="85">
        <f>SUM(F98)</f>
        <v>22</v>
      </c>
    </row>
    <row r="99" spans="1:18" ht="15" customHeight="1" x14ac:dyDescent="0.25">
      <c r="A99" s="22">
        <v>2</v>
      </c>
      <c r="B99" s="21" t="s">
        <v>109</v>
      </c>
      <c r="C99" s="21" t="s">
        <v>144</v>
      </c>
      <c r="D99" s="94"/>
      <c r="E99" s="22">
        <v>2</v>
      </c>
      <c r="F99" s="89"/>
      <c r="G99" s="89"/>
      <c r="H99" s="22"/>
      <c r="I99" s="89"/>
      <c r="J99" s="89"/>
      <c r="K99" s="22"/>
      <c r="L99" s="89"/>
      <c r="M99" s="89"/>
      <c r="N99" s="22"/>
      <c r="O99" s="89"/>
      <c r="P99" s="89"/>
      <c r="Q99" s="9">
        <f t="shared" ref="Q99:Q101" si="39">SUM(E99)</f>
        <v>2</v>
      </c>
      <c r="R99" s="89"/>
    </row>
    <row r="100" spans="1:18" ht="15.75" x14ac:dyDescent="0.25">
      <c r="A100" s="22">
        <v>3</v>
      </c>
      <c r="B100" s="21" t="s">
        <v>43</v>
      </c>
      <c r="C100" s="21" t="s">
        <v>144</v>
      </c>
      <c r="D100" s="94"/>
      <c r="E100" s="22">
        <v>2</v>
      </c>
      <c r="F100" s="89"/>
      <c r="G100" s="89"/>
      <c r="H100" s="22"/>
      <c r="I100" s="89"/>
      <c r="J100" s="89"/>
      <c r="K100" s="22"/>
      <c r="L100" s="89"/>
      <c r="M100" s="89"/>
      <c r="N100" s="22"/>
      <c r="O100" s="89"/>
      <c r="P100" s="89"/>
      <c r="Q100" s="9">
        <f t="shared" si="39"/>
        <v>2</v>
      </c>
      <c r="R100" s="89"/>
    </row>
    <row r="101" spans="1:18" ht="15.75" x14ac:dyDescent="0.25">
      <c r="A101" s="22">
        <v>4</v>
      </c>
      <c r="B101" s="21" t="s">
        <v>73</v>
      </c>
      <c r="C101" s="21" t="s">
        <v>145</v>
      </c>
      <c r="D101" s="95"/>
      <c r="E101" s="22">
        <v>2</v>
      </c>
      <c r="F101" s="86"/>
      <c r="G101" s="86"/>
      <c r="H101" s="22"/>
      <c r="I101" s="86"/>
      <c r="J101" s="86"/>
      <c r="K101" s="22"/>
      <c r="L101" s="86"/>
      <c r="M101" s="86"/>
      <c r="N101" s="22"/>
      <c r="O101" s="86"/>
      <c r="P101" s="86"/>
      <c r="Q101" s="9">
        <f t="shared" si="39"/>
        <v>2</v>
      </c>
      <c r="R101" s="86"/>
    </row>
    <row r="102" spans="1:18" ht="18" customHeight="1" x14ac:dyDescent="0.25">
      <c r="A102" s="155" t="s">
        <v>16</v>
      </c>
      <c r="B102" s="155"/>
      <c r="C102" s="155"/>
      <c r="D102" s="39">
        <f>SUM(D98)</f>
        <v>2</v>
      </c>
      <c r="E102" s="6">
        <f>SUM(E98:E101)</f>
        <v>8</v>
      </c>
      <c r="F102" s="39">
        <f>SUM(F98)</f>
        <v>22</v>
      </c>
      <c r="G102" s="39"/>
      <c r="H102" s="39"/>
      <c r="I102" s="39"/>
      <c r="J102" s="39"/>
      <c r="K102" s="39"/>
      <c r="L102" s="39"/>
      <c r="M102" s="39"/>
      <c r="N102" s="39"/>
      <c r="O102" s="39"/>
      <c r="P102" s="39">
        <f>SUM(P98)</f>
        <v>2</v>
      </c>
      <c r="Q102" s="39">
        <f>SUM(Q98:Q101)</f>
        <v>8</v>
      </c>
      <c r="R102" s="39">
        <f>SUM(R98)</f>
        <v>22</v>
      </c>
    </row>
    <row r="103" spans="1:18" ht="12.75" customHeight="1" x14ac:dyDescent="0.25">
      <c r="A103" s="96" t="s">
        <v>61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8"/>
    </row>
    <row r="104" spans="1:18" ht="16.5" hidden="1" customHeight="1" x14ac:dyDescent="0.2">
      <c r="A104" s="82"/>
      <c r="B104" s="83"/>
      <c r="C104" s="84"/>
      <c r="D104" s="82" t="s">
        <v>12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4"/>
      <c r="P104" s="82" t="s">
        <v>8</v>
      </c>
      <c r="Q104" s="83"/>
      <c r="R104" s="84"/>
    </row>
    <row r="105" spans="1:18" ht="4.5" hidden="1" customHeight="1" x14ac:dyDescent="0.2">
      <c r="A105" s="111" t="s">
        <v>1</v>
      </c>
      <c r="B105" s="113" t="s">
        <v>2</v>
      </c>
      <c r="C105" s="111" t="s">
        <v>3</v>
      </c>
      <c r="D105" s="111" t="s">
        <v>5</v>
      </c>
      <c r="E105" s="111"/>
      <c r="F105" s="111"/>
      <c r="G105" s="111" t="s">
        <v>4</v>
      </c>
      <c r="H105" s="111"/>
      <c r="I105" s="111"/>
      <c r="J105" s="111" t="s">
        <v>6</v>
      </c>
      <c r="K105" s="111"/>
      <c r="L105" s="111"/>
      <c r="M105" s="111" t="s">
        <v>7</v>
      </c>
      <c r="N105" s="111"/>
      <c r="O105" s="111"/>
      <c r="P105" s="111" t="s">
        <v>9</v>
      </c>
      <c r="Q105" s="111" t="s">
        <v>10</v>
      </c>
      <c r="R105" s="111" t="s">
        <v>11</v>
      </c>
    </row>
    <row r="106" spans="1:18" ht="2.25" hidden="1" customHeight="1" x14ac:dyDescent="0.25">
      <c r="A106" s="112"/>
      <c r="B106" s="114"/>
      <c r="C106" s="112"/>
      <c r="D106" s="52" t="s">
        <v>18</v>
      </c>
      <c r="E106" s="52" t="s">
        <v>19</v>
      </c>
      <c r="F106" s="52" t="s">
        <v>20</v>
      </c>
      <c r="G106" s="52" t="s">
        <v>18</v>
      </c>
      <c r="H106" s="52" t="s">
        <v>19</v>
      </c>
      <c r="I106" s="52" t="s">
        <v>20</v>
      </c>
      <c r="J106" s="52" t="s">
        <v>18</v>
      </c>
      <c r="K106" s="52" t="s">
        <v>19</v>
      </c>
      <c r="L106" s="52" t="s">
        <v>20</v>
      </c>
      <c r="M106" s="52" t="s">
        <v>18</v>
      </c>
      <c r="N106" s="52" t="s">
        <v>19</v>
      </c>
      <c r="O106" s="52" t="s">
        <v>20</v>
      </c>
      <c r="P106" s="112"/>
      <c r="Q106" s="112"/>
      <c r="R106" s="112"/>
    </row>
    <row r="107" spans="1:18" ht="17.25" customHeight="1" x14ac:dyDescent="0.25">
      <c r="A107" s="91" t="s">
        <v>1</v>
      </c>
      <c r="B107" s="91" t="s">
        <v>17</v>
      </c>
      <c r="C107" s="91" t="s">
        <v>3</v>
      </c>
      <c r="D107" s="96" t="s">
        <v>5</v>
      </c>
      <c r="E107" s="97"/>
      <c r="F107" s="98"/>
      <c r="G107" s="96" t="s">
        <v>44</v>
      </c>
      <c r="H107" s="97"/>
      <c r="I107" s="98"/>
      <c r="J107" s="96" t="s">
        <v>6</v>
      </c>
      <c r="K107" s="97"/>
      <c r="L107" s="98"/>
      <c r="M107" s="96" t="s">
        <v>7</v>
      </c>
      <c r="N107" s="97"/>
      <c r="O107" s="98"/>
      <c r="P107" s="96" t="s">
        <v>8</v>
      </c>
      <c r="Q107" s="97"/>
      <c r="R107" s="98"/>
    </row>
    <row r="108" spans="1:18" ht="13.5" customHeight="1" x14ac:dyDescent="0.25">
      <c r="A108" s="92"/>
      <c r="B108" s="92"/>
      <c r="C108" s="92"/>
      <c r="D108" s="39" t="s">
        <v>18</v>
      </c>
      <c r="E108" s="39" t="s">
        <v>19</v>
      </c>
      <c r="F108" s="39" t="s">
        <v>20</v>
      </c>
      <c r="G108" s="39" t="s">
        <v>18</v>
      </c>
      <c r="H108" s="39" t="s">
        <v>19</v>
      </c>
      <c r="I108" s="39" t="s">
        <v>20</v>
      </c>
      <c r="J108" s="39" t="s">
        <v>18</v>
      </c>
      <c r="K108" s="39" t="s">
        <v>19</v>
      </c>
      <c r="L108" s="39" t="s">
        <v>20</v>
      </c>
      <c r="M108" s="39" t="s">
        <v>18</v>
      </c>
      <c r="N108" s="39" t="s">
        <v>19</v>
      </c>
      <c r="O108" s="39" t="s">
        <v>20</v>
      </c>
      <c r="P108" s="39" t="s">
        <v>9</v>
      </c>
      <c r="Q108" s="39" t="s">
        <v>10</v>
      </c>
      <c r="R108" s="39" t="s">
        <v>11</v>
      </c>
    </row>
    <row r="109" spans="1:18" ht="17.25" customHeight="1" x14ac:dyDescent="0.2">
      <c r="A109" s="40">
        <v>1</v>
      </c>
      <c r="B109" s="33" t="s">
        <v>54</v>
      </c>
      <c r="C109" s="33" t="s">
        <v>55</v>
      </c>
      <c r="D109" s="93">
        <v>1</v>
      </c>
      <c r="E109" s="40"/>
      <c r="F109" s="85">
        <v>13</v>
      </c>
      <c r="G109" s="93">
        <v>1</v>
      </c>
      <c r="H109" s="31"/>
      <c r="I109" s="93">
        <v>14</v>
      </c>
      <c r="J109" s="85">
        <v>1</v>
      </c>
      <c r="K109" s="40"/>
      <c r="L109" s="85">
        <v>17</v>
      </c>
      <c r="M109" s="85">
        <v>4</v>
      </c>
      <c r="N109" s="40">
        <v>20</v>
      </c>
      <c r="O109" s="85">
        <v>46</v>
      </c>
      <c r="P109" s="85">
        <f>SUM(D109+G109+J109+M109)</f>
        <v>7</v>
      </c>
      <c r="Q109" s="40">
        <f>SUM(N109)</f>
        <v>20</v>
      </c>
      <c r="R109" s="85">
        <f>SUM(F109+I109+L109+O109)</f>
        <v>90</v>
      </c>
    </row>
    <row r="110" spans="1:18" ht="17.25" customHeight="1" x14ac:dyDescent="0.2">
      <c r="A110" s="40">
        <v>2</v>
      </c>
      <c r="B110" s="53" t="s">
        <v>100</v>
      </c>
      <c r="C110" s="53" t="s">
        <v>55</v>
      </c>
      <c r="D110" s="93"/>
      <c r="E110" s="40"/>
      <c r="F110" s="89"/>
      <c r="G110" s="93"/>
      <c r="H110" s="62"/>
      <c r="I110" s="93"/>
      <c r="J110" s="89"/>
      <c r="K110" s="40"/>
      <c r="L110" s="89"/>
      <c r="M110" s="89"/>
      <c r="N110" s="40">
        <v>1</v>
      </c>
      <c r="O110" s="89"/>
      <c r="P110" s="89"/>
      <c r="Q110" s="40">
        <f>SUM(N110)</f>
        <v>1</v>
      </c>
      <c r="R110" s="89"/>
    </row>
    <row r="111" spans="1:18" ht="15.75" customHeight="1" x14ac:dyDescent="0.2">
      <c r="A111" s="40">
        <v>3</v>
      </c>
      <c r="B111" s="53" t="s">
        <v>54</v>
      </c>
      <c r="C111" s="53" t="s">
        <v>56</v>
      </c>
      <c r="D111" s="93"/>
      <c r="E111" s="40">
        <v>4</v>
      </c>
      <c r="F111" s="89"/>
      <c r="G111" s="93"/>
      <c r="H111" s="31">
        <v>4</v>
      </c>
      <c r="I111" s="93"/>
      <c r="J111" s="89"/>
      <c r="K111" s="40"/>
      <c r="L111" s="89"/>
      <c r="M111" s="89"/>
      <c r="N111" s="40"/>
      <c r="O111" s="89"/>
      <c r="P111" s="89"/>
      <c r="Q111" s="40">
        <f>SUM(E111+H111)</f>
        <v>8</v>
      </c>
      <c r="R111" s="89"/>
    </row>
    <row r="112" spans="1:18" ht="15.75" customHeight="1" x14ac:dyDescent="0.2">
      <c r="A112" s="40">
        <v>4</v>
      </c>
      <c r="B112" s="53" t="s">
        <v>54</v>
      </c>
      <c r="C112" s="53" t="s">
        <v>124</v>
      </c>
      <c r="D112" s="93"/>
      <c r="E112" s="40"/>
      <c r="F112" s="89"/>
      <c r="G112" s="93"/>
      <c r="H112" s="62">
        <v>2</v>
      </c>
      <c r="I112" s="93"/>
      <c r="J112" s="89"/>
      <c r="K112" s="40">
        <v>6</v>
      </c>
      <c r="L112" s="89"/>
      <c r="M112" s="89"/>
      <c r="N112" s="40">
        <v>4</v>
      </c>
      <c r="O112" s="89"/>
      <c r="P112" s="89"/>
      <c r="Q112" s="40">
        <f>SUM(H112+K112+N112)</f>
        <v>12</v>
      </c>
      <c r="R112" s="89"/>
    </row>
    <row r="113" spans="1:18" ht="15.75" customHeight="1" x14ac:dyDescent="0.2">
      <c r="A113" s="40">
        <v>5</v>
      </c>
      <c r="B113" s="53" t="s">
        <v>100</v>
      </c>
      <c r="C113" s="53" t="s">
        <v>124</v>
      </c>
      <c r="D113" s="93"/>
      <c r="E113" s="40"/>
      <c r="F113" s="89"/>
      <c r="G113" s="93"/>
      <c r="H113" s="62"/>
      <c r="I113" s="93"/>
      <c r="J113" s="89"/>
      <c r="K113" s="40">
        <v>2</v>
      </c>
      <c r="L113" s="89"/>
      <c r="M113" s="89"/>
      <c r="N113" s="40">
        <v>4</v>
      </c>
      <c r="O113" s="89"/>
      <c r="P113" s="89"/>
      <c r="Q113" s="40">
        <f>SUM(K113+N113)</f>
        <v>6</v>
      </c>
      <c r="R113" s="89"/>
    </row>
    <row r="114" spans="1:18" ht="12.75" customHeight="1" x14ac:dyDescent="0.25">
      <c r="A114" s="119" t="s">
        <v>16</v>
      </c>
      <c r="B114" s="119"/>
      <c r="C114" s="119"/>
      <c r="D114" s="39">
        <f>SUM(D109)</f>
        <v>1</v>
      </c>
      <c r="E114" s="39">
        <f>SUM(E109:E113)</f>
        <v>4</v>
      </c>
      <c r="F114" s="39">
        <f>SUM(F109)</f>
        <v>13</v>
      </c>
      <c r="G114" s="39">
        <f>SUM(G109)</f>
        <v>1</v>
      </c>
      <c r="H114" s="39">
        <f>SUM(H109:H113)</f>
        <v>6</v>
      </c>
      <c r="I114" s="39">
        <f>SUM(I109)</f>
        <v>14</v>
      </c>
      <c r="J114" s="39">
        <f>SUM(J109)</f>
        <v>1</v>
      </c>
      <c r="K114" s="39">
        <f>SUM(K109:K113)</f>
        <v>8</v>
      </c>
      <c r="L114" s="39">
        <f>SUM(L109)</f>
        <v>17</v>
      </c>
      <c r="M114" s="39">
        <f>SUM(M109)</f>
        <v>4</v>
      </c>
      <c r="N114" s="39">
        <f>SUM(N109:N113)</f>
        <v>29</v>
      </c>
      <c r="O114" s="39">
        <f>SUM(O109)</f>
        <v>46</v>
      </c>
      <c r="P114" s="39">
        <f>SUM(P109)</f>
        <v>7</v>
      </c>
      <c r="Q114" s="39">
        <f>SUM(Q109:Q113)</f>
        <v>47</v>
      </c>
      <c r="R114" s="39">
        <f>SUM(R109)</f>
        <v>90</v>
      </c>
    </row>
    <row r="115" spans="1:18" ht="0.75" customHeight="1" thickBot="1" x14ac:dyDescent="0.3">
      <c r="A115" s="119"/>
      <c r="B115" s="119"/>
      <c r="C115" s="119"/>
      <c r="D115" s="39">
        <f t="shared" ref="D115:D116" si="40">SUM(D112)</f>
        <v>0</v>
      </c>
      <c r="E115" s="39">
        <f t="shared" ref="E115:E116" si="41">SUM(E112:E114)</f>
        <v>4</v>
      </c>
      <c r="F115" s="39">
        <f t="shared" ref="F115:G115" si="42">SUM(F112)</f>
        <v>0</v>
      </c>
      <c r="G115" s="39">
        <f t="shared" si="42"/>
        <v>0</v>
      </c>
      <c r="H115" s="39">
        <f t="shared" ref="H115:H116" si="43">SUM(H112:H114)</f>
        <v>8</v>
      </c>
      <c r="I115" s="39">
        <f t="shared" ref="I115:J115" si="44">SUM(I112)</f>
        <v>0</v>
      </c>
      <c r="J115" s="39">
        <f t="shared" si="44"/>
        <v>0</v>
      </c>
      <c r="K115" s="39">
        <f t="shared" ref="K115:K116" si="45">SUM(K112:K114)</f>
        <v>16</v>
      </c>
      <c r="L115" s="39">
        <f t="shared" ref="L115:M115" si="46">SUM(L112)</f>
        <v>0</v>
      </c>
      <c r="M115" s="39">
        <f t="shared" si="46"/>
        <v>0</v>
      </c>
      <c r="N115" s="39">
        <f t="shared" ref="N115:N116" si="47">SUM(N112:N114)</f>
        <v>37</v>
      </c>
      <c r="O115" s="39">
        <f t="shared" ref="O115:P115" si="48">SUM(O112)</f>
        <v>0</v>
      </c>
      <c r="P115" s="39">
        <f t="shared" si="48"/>
        <v>0</v>
      </c>
      <c r="Q115" s="39">
        <f t="shared" ref="Q115:Q116" si="49">SUM(Q112:Q114)</f>
        <v>65</v>
      </c>
      <c r="R115" s="39">
        <f t="shared" ref="R115:R116" si="50">SUM(R112)</f>
        <v>0</v>
      </c>
    </row>
    <row r="116" spans="1:18" ht="13.5" hidden="1" customHeight="1" thickBot="1" x14ac:dyDescent="0.3">
      <c r="A116" s="120"/>
      <c r="B116" s="120"/>
      <c r="C116" s="120"/>
      <c r="D116" s="39">
        <f t="shared" si="40"/>
        <v>0</v>
      </c>
      <c r="E116" s="39">
        <f t="shared" si="41"/>
        <v>8</v>
      </c>
      <c r="F116" s="39">
        <f t="shared" ref="F116:G116" si="51">SUM(F113)</f>
        <v>0</v>
      </c>
      <c r="G116" s="39">
        <f t="shared" si="51"/>
        <v>0</v>
      </c>
      <c r="H116" s="39">
        <f t="shared" si="43"/>
        <v>14</v>
      </c>
      <c r="I116" s="39">
        <f t="shared" ref="I116:J116" si="52">SUM(I113)</f>
        <v>0</v>
      </c>
      <c r="J116" s="39">
        <f t="shared" si="52"/>
        <v>0</v>
      </c>
      <c r="K116" s="39">
        <f t="shared" si="45"/>
        <v>26</v>
      </c>
      <c r="L116" s="39">
        <f t="shared" ref="L116:M116" si="53">SUM(L113)</f>
        <v>0</v>
      </c>
      <c r="M116" s="39">
        <f t="shared" si="53"/>
        <v>0</v>
      </c>
      <c r="N116" s="39">
        <f t="shared" si="47"/>
        <v>70</v>
      </c>
      <c r="O116" s="39">
        <f t="shared" ref="O116:P116" si="54">SUM(O113)</f>
        <v>0</v>
      </c>
      <c r="P116" s="39">
        <f t="shared" si="54"/>
        <v>0</v>
      </c>
      <c r="Q116" s="39">
        <f t="shared" si="49"/>
        <v>118</v>
      </c>
      <c r="R116" s="39">
        <f t="shared" si="50"/>
        <v>0</v>
      </c>
    </row>
    <row r="117" spans="1:18" ht="32.25" customHeight="1" x14ac:dyDescent="0.2">
      <c r="A117" s="156" t="s">
        <v>22</v>
      </c>
      <c r="B117" s="157"/>
      <c r="C117" s="157"/>
      <c r="D117" s="38">
        <f t="shared" ref="D117:R117" si="55">SUM(D114+D102+D94+D83)</f>
        <v>16</v>
      </c>
      <c r="E117" s="68">
        <f t="shared" si="55"/>
        <v>56</v>
      </c>
      <c r="F117" s="68">
        <f t="shared" si="55"/>
        <v>174</v>
      </c>
      <c r="G117" s="68">
        <f t="shared" si="55"/>
        <v>8</v>
      </c>
      <c r="H117" s="68">
        <f t="shared" si="55"/>
        <v>37</v>
      </c>
      <c r="I117" s="68">
        <f t="shared" si="55"/>
        <v>88</v>
      </c>
      <c r="J117" s="68">
        <f t="shared" si="55"/>
        <v>3</v>
      </c>
      <c r="K117" s="68">
        <f t="shared" si="55"/>
        <v>19</v>
      </c>
      <c r="L117" s="68">
        <f t="shared" si="55"/>
        <v>35</v>
      </c>
      <c r="M117" s="68">
        <f t="shared" si="55"/>
        <v>11</v>
      </c>
      <c r="N117" s="68">
        <f t="shared" si="55"/>
        <v>72</v>
      </c>
      <c r="O117" s="68">
        <f t="shared" si="55"/>
        <v>127</v>
      </c>
      <c r="P117" s="68">
        <f t="shared" si="55"/>
        <v>38</v>
      </c>
      <c r="Q117" s="68">
        <f t="shared" si="55"/>
        <v>184</v>
      </c>
      <c r="R117" s="68">
        <f t="shared" si="55"/>
        <v>424</v>
      </c>
    </row>
    <row r="118" spans="1:18" ht="15" customHeight="1" x14ac:dyDescent="0.25">
      <c r="A118" s="121" t="s">
        <v>70</v>
      </c>
      <c r="B118" s="122"/>
      <c r="C118" s="123"/>
      <c r="D118" s="99" t="s">
        <v>12</v>
      </c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4"/>
      <c r="P118" s="99" t="s">
        <v>8</v>
      </c>
      <c r="Q118" s="100"/>
      <c r="R118" s="101"/>
    </row>
    <row r="119" spans="1:18" ht="12.75" customHeight="1" x14ac:dyDescent="0.25">
      <c r="A119" s="124" t="s">
        <v>1</v>
      </c>
      <c r="B119" s="115" t="s">
        <v>2</v>
      </c>
      <c r="C119" s="91" t="s">
        <v>3</v>
      </c>
      <c r="D119" s="96" t="s">
        <v>5</v>
      </c>
      <c r="E119" s="97"/>
      <c r="F119" s="98"/>
      <c r="G119" s="96" t="s">
        <v>4</v>
      </c>
      <c r="H119" s="97"/>
      <c r="I119" s="98"/>
      <c r="J119" s="96" t="s">
        <v>6</v>
      </c>
      <c r="K119" s="97"/>
      <c r="L119" s="98"/>
      <c r="M119" s="96" t="s">
        <v>7</v>
      </c>
      <c r="N119" s="97"/>
      <c r="O119" s="98"/>
      <c r="P119" s="91" t="s">
        <v>9</v>
      </c>
      <c r="Q119" s="91" t="s">
        <v>10</v>
      </c>
      <c r="R119" s="102" t="s">
        <v>11</v>
      </c>
    </row>
    <row r="120" spans="1:18" ht="15.75" x14ac:dyDescent="0.25">
      <c r="A120" s="125"/>
      <c r="B120" s="116"/>
      <c r="C120" s="92"/>
      <c r="D120" s="39" t="s">
        <v>18</v>
      </c>
      <c r="E120" s="39" t="s">
        <v>19</v>
      </c>
      <c r="F120" s="39" t="s">
        <v>20</v>
      </c>
      <c r="G120" s="39" t="s">
        <v>18</v>
      </c>
      <c r="H120" s="39" t="s">
        <v>19</v>
      </c>
      <c r="I120" s="39" t="s">
        <v>20</v>
      </c>
      <c r="J120" s="39" t="s">
        <v>18</v>
      </c>
      <c r="K120" s="39" t="s">
        <v>19</v>
      </c>
      <c r="L120" s="39" t="s">
        <v>20</v>
      </c>
      <c r="M120" s="39" t="s">
        <v>18</v>
      </c>
      <c r="N120" s="39" t="s">
        <v>19</v>
      </c>
      <c r="O120" s="39" t="s">
        <v>20</v>
      </c>
      <c r="P120" s="92"/>
      <c r="Q120" s="92"/>
      <c r="R120" s="103"/>
    </row>
    <row r="121" spans="1:18" ht="16.5" customHeight="1" x14ac:dyDescent="0.25">
      <c r="A121" s="42">
        <v>1</v>
      </c>
      <c r="B121" s="43" t="s">
        <v>68</v>
      </c>
      <c r="C121" s="21" t="s">
        <v>67</v>
      </c>
      <c r="D121" s="22">
        <v>1</v>
      </c>
      <c r="E121" s="22">
        <v>4</v>
      </c>
      <c r="F121" s="22">
        <v>12</v>
      </c>
      <c r="G121" s="22">
        <v>1</v>
      </c>
      <c r="H121" s="22">
        <v>5</v>
      </c>
      <c r="I121" s="22">
        <v>12</v>
      </c>
      <c r="J121" s="22">
        <v>1</v>
      </c>
      <c r="K121" s="22">
        <v>6</v>
      </c>
      <c r="L121" s="22">
        <v>12</v>
      </c>
      <c r="M121" s="22"/>
      <c r="N121" s="22"/>
      <c r="O121" s="22"/>
      <c r="P121" s="22">
        <f t="shared" ref="P121" si="56">SUM(D121+G121+J121+M121)</f>
        <v>3</v>
      </c>
      <c r="Q121" s="22">
        <f t="shared" ref="Q121" si="57">SUM(E121+H121+K121+N121)</f>
        <v>15</v>
      </c>
      <c r="R121" s="22">
        <f t="shared" ref="R121" si="58">SUM(F121+I121+L121+O121)</f>
        <v>36</v>
      </c>
    </row>
    <row r="122" spans="1:18" ht="13.5" customHeight="1" x14ac:dyDescent="0.25">
      <c r="A122" s="42">
        <v>2</v>
      </c>
      <c r="B122" s="43" t="s">
        <v>34</v>
      </c>
      <c r="C122" s="21" t="s">
        <v>115</v>
      </c>
      <c r="D122" s="22">
        <v>1</v>
      </c>
      <c r="E122" s="22">
        <v>4</v>
      </c>
      <c r="F122" s="22">
        <v>7</v>
      </c>
      <c r="G122" s="22">
        <v>1</v>
      </c>
      <c r="H122" s="22">
        <v>9</v>
      </c>
      <c r="I122" s="22">
        <v>9</v>
      </c>
      <c r="J122" s="22">
        <v>2</v>
      </c>
      <c r="K122" s="22">
        <v>13</v>
      </c>
      <c r="L122" s="22">
        <v>13</v>
      </c>
      <c r="M122" s="22"/>
      <c r="N122" s="22"/>
      <c r="O122" s="22"/>
      <c r="P122" s="22">
        <f t="shared" ref="P122:P133" si="59">SUM(D122+G122+J122+M122)</f>
        <v>4</v>
      </c>
      <c r="Q122" s="22">
        <f t="shared" ref="Q122:Q133" si="60">SUM(E122+H122+K122+N122)</f>
        <v>26</v>
      </c>
      <c r="R122" s="22">
        <f t="shared" ref="R122:R133" si="61">SUM(F122+I122+L122+O122)</f>
        <v>29</v>
      </c>
    </row>
    <row r="123" spans="1:18" ht="15.75" x14ac:dyDescent="0.25">
      <c r="A123" s="42">
        <v>3</v>
      </c>
      <c r="B123" s="21" t="s">
        <v>24</v>
      </c>
      <c r="C123" s="21" t="s">
        <v>137</v>
      </c>
      <c r="D123" s="22">
        <v>3</v>
      </c>
      <c r="E123" s="22">
        <v>18</v>
      </c>
      <c r="F123" s="22">
        <v>33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>
        <f t="shared" si="59"/>
        <v>3</v>
      </c>
      <c r="Q123" s="22">
        <f t="shared" si="60"/>
        <v>18</v>
      </c>
      <c r="R123" s="22">
        <f>SUM(F123+I123+L123+O123)</f>
        <v>33</v>
      </c>
    </row>
    <row r="124" spans="1:18" ht="15.75" x14ac:dyDescent="0.25">
      <c r="A124" s="42">
        <v>4</v>
      </c>
      <c r="B124" s="21" t="s">
        <v>24</v>
      </c>
      <c r="C124" s="21" t="s">
        <v>151</v>
      </c>
      <c r="D124" s="22">
        <v>1</v>
      </c>
      <c r="E124" s="22">
        <v>6</v>
      </c>
      <c r="F124" s="22">
        <v>12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>
        <f t="shared" ref="P124" si="62">SUM(D124+G124+J124+M124)</f>
        <v>1</v>
      </c>
      <c r="Q124" s="22">
        <f t="shared" ref="Q124" si="63">SUM(E124+H124+K124+N124)</f>
        <v>6</v>
      </c>
      <c r="R124" s="22">
        <f>SUM(F124+I124+L124+O124)</f>
        <v>12</v>
      </c>
    </row>
    <row r="125" spans="1:18" ht="15.75" x14ac:dyDescent="0.25">
      <c r="A125" s="42">
        <v>5</v>
      </c>
      <c r="B125" s="21" t="s">
        <v>60</v>
      </c>
      <c r="C125" s="21" t="s">
        <v>133</v>
      </c>
      <c r="D125" s="22">
        <v>1</v>
      </c>
      <c r="E125" s="22">
        <v>10</v>
      </c>
      <c r="F125" s="22">
        <v>16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>
        <f t="shared" si="59"/>
        <v>1</v>
      </c>
      <c r="Q125" s="22">
        <f t="shared" si="60"/>
        <v>10</v>
      </c>
      <c r="R125" s="22">
        <f t="shared" si="61"/>
        <v>16</v>
      </c>
    </row>
    <row r="126" spans="1:18" ht="15.75" x14ac:dyDescent="0.25">
      <c r="A126" s="42">
        <v>6</v>
      </c>
      <c r="B126" s="21" t="s">
        <v>138</v>
      </c>
      <c r="C126" s="21" t="s">
        <v>133</v>
      </c>
      <c r="D126" s="22">
        <v>3</v>
      </c>
      <c r="E126" s="22">
        <v>12</v>
      </c>
      <c r="F126" s="22">
        <v>38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>
        <f t="shared" si="59"/>
        <v>3</v>
      </c>
      <c r="Q126" s="22">
        <f t="shared" si="60"/>
        <v>12</v>
      </c>
      <c r="R126" s="22">
        <f t="shared" si="61"/>
        <v>38</v>
      </c>
    </row>
    <row r="127" spans="1:18" ht="29.25" customHeight="1" x14ac:dyDescent="0.25">
      <c r="A127" s="57">
        <v>7</v>
      </c>
      <c r="B127" s="41" t="s">
        <v>87</v>
      </c>
      <c r="C127" s="30" t="s">
        <v>116</v>
      </c>
      <c r="D127" s="69">
        <v>1</v>
      </c>
      <c r="E127" s="69">
        <v>4</v>
      </c>
      <c r="F127" s="69">
        <v>10</v>
      </c>
      <c r="G127" s="31"/>
      <c r="H127" s="31"/>
      <c r="I127" s="31"/>
      <c r="J127" s="22"/>
      <c r="K127" s="22"/>
      <c r="L127" s="22"/>
      <c r="M127" s="22"/>
      <c r="N127" s="22"/>
      <c r="O127" s="22"/>
      <c r="P127" s="73">
        <f t="shared" si="59"/>
        <v>1</v>
      </c>
      <c r="Q127" s="73">
        <f t="shared" si="60"/>
        <v>4</v>
      </c>
      <c r="R127" s="73">
        <f t="shared" si="61"/>
        <v>10</v>
      </c>
    </row>
    <row r="128" spans="1:18" ht="15.75" x14ac:dyDescent="0.25">
      <c r="A128" s="42">
        <v>8</v>
      </c>
      <c r="B128" s="21" t="s">
        <v>66</v>
      </c>
      <c r="C128" s="21" t="s">
        <v>117</v>
      </c>
      <c r="D128" s="22">
        <v>1</v>
      </c>
      <c r="E128" s="22">
        <v>4</v>
      </c>
      <c r="F128" s="22">
        <v>15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>
        <f t="shared" si="59"/>
        <v>1</v>
      </c>
      <c r="Q128" s="22">
        <f t="shared" si="60"/>
        <v>4</v>
      </c>
      <c r="R128" s="22">
        <f t="shared" si="61"/>
        <v>15</v>
      </c>
    </row>
    <row r="129" spans="1:18" ht="15.75" x14ac:dyDescent="0.25">
      <c r="A129" s="42">
        <v>9</v>
      </c>
      <c r="B129" s="21" t="s">
        <v>139</v>
      </c>
      <c r="C129" s="21" t="s">
        <v>140</v>
      </c>
      <c r="D129" s="22"/>
      <c r="E129" s="22"/>
      <c r="F129" s="22"/>
      <c r="G129" s="22">
        <v>2</v>
      </c>
      <c r="H129" s="22">
        <v>4</v>
      </c>
      <c r="I129" s="22">
        <v>24</v>
      </c>
      <c r="J129" s="22"/>
      <c r="K129" s="22"/>
      <c r="L129" s="22"/>
      <c r="M129" s="22"/>
      <c r="N129" s="22"/>
      <c r="O129" s="22"/>
      <c r="P129" s="22">
        <f t="shared" si="59"/>
        <v>2</v>
      </c>
      <c r="Q129" s="22">
        <f t="shared" si="60"/>
        <v>4</v>
      </c>
      <c r="R129" s="22">
        <f t="shared" si="61"/>
        <v>24</v>
      </c>
    </row>
    <row r="130" spans="1:18" ht="15.75" x14ac:dyDescent="0.25">
      <c r="A130" s="42">
        <v>10</v>
      </c>
      <c r="B130" s="21" t="s">
        <v>86</v>
      </c>
      <c r="C130" s="21" t="s">
        <v>101</v>
      </c>
      <c r="D130" s="22">
        <v>1</v>
      </c>
      <c r="E130" s="22">
        <v>4</v>
      </c>
      <c r="F130" s="22">
        <v>10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>
        <f t="shared" si="59"/>
        <v>1</v>
      </c>
      <c r="Q130" s="22">
        <f t="shared" si="60"/>
        <v>4</v>
      </c>
      <c r="R130" s="22">
        <f t="shared" si="61"/>
        <v>10</v>
      </c>
    </row>
    <row r="131" spans="1:18" ht="15.75" x14ac:dyDescent="0.25">
      <c r="A131" s="42">
        <v>11</v>
      </c>
      <c r="B131" s="21" t="s">
        <v>86</v>
      </c>
      <c r="C131" s="21" t="s">
        <v>123</v>
      </c>
      <c r="D131" s="22">
        <v>2</v>
      </c>
      <c r="E131" s="22">
        <v>4</v>
      </c>
      <c r="F131" s="22">
        <v>21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22">
        <f t="shared" si="59"/>
        <v>2</v>
      </c>
      <c r="Q131" s="22">
        <f t="shared" si="60"/>
        <v>4</v>
      </c>
      <c r="R131" s="22">
        <f t="shared" si="61"/>
        <v>21</v>
      </c>
    </row>
    <row r="132" spans="1:18" ht="15.75" x14ac:dyDescent="0.25">
      <c r="A132" s="42">
        <v>12</v>
      </c>
      <c r="B132" s="21" t="s">
        <v>86</v>
      </c>
      <c r="C132" s="21" t="s">
        <v>141</v>
      </c>
      <c r="D132" s="22">
        <v>1</v>
      </c>
      <c r="E132" s="22">
        <v>4</v>
      </c>
      <c r="F132" s="22">
        <v>19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>
        <f t="shared" si="59"/>
        <v>1</v>
      </c>
      <c r="Q132" s="22">
        <f t="shared" si="60"/>
        <v>4</v>
      </c>
      <c r="R132" s="22">
        <f t="shared" si="61"/>
        <v>19</v>
      </c>
    </row>
    <row r="133" spans="1:18" ht="15.75" x14ac:dyDescent="0.25">
      <c r="A133" s="42">
        <v>13</v>
      </c>
      <c r="B133" s="21" t="s">
        <v>86</v>
      </c>
      <c r="C133" s="33" t="s">
        <v>142</v>
      </c>
      <c r="D133" s="22">
        <v>1</v>
      </c>
      <c r="E133" s="22">
        <v>4</v>
      </c>
      <c r="F133" s="22">
        <v>13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>
        <f t="shared" si="59"/>
        <v>1</v>
      </c>
      <c r="Q133" s="22">
        <f t="shared" si="60"/>
        <v>4</v>
      </c>
      <c r="R133" s="22">
        <f t="shared" si="61"/>
        <v>13</v>
      </c>
    </row>
    <row r="134" spans="1:18" ht="15.75" x14ac:dyDescent="0.25">
      <c r="A134" s="42">
        <v>14</v>
      </c>
      <c r="B134" s="21" t="s">
        <v>86</v>
      </c>
      <c r="C134" s="33" t="s">
        <v>143</v>
      </c>
      <c r="D134" s="22">
        <v>1</v>
      </c>
      <c r="E134" s="22">
        <v>4</v>
      </c>
      <c r="F134" s="22">
        <v>13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>
        <f t="shared" ref="P134:P135" si="64">SUM(D134+G134+J134+M134)</f>
        <v>1</v>
      </c>
      <c r="Q134" s="22">
        <f t="shared" ref="Q134:Q135" si="65">SUM(E134+H134+K134+N134)</f>
        <v>4</v>
      </c>
      <c r="R134" s="22">
        <f t="shared" ref="R134:R135" si="66">SUM(F134+I134+L134+O134)</f>
        <v>13</v>
      </c>
    </row>
    <row r="135" spans="1:18" s="58" customFormat="1" ht="29.25" customHeight="1" x14ac:dyDescent="0.2">
      <c r="A135" s="72">
        <v>15</v>
      </c>
      <c r="B135" s="33" t="s">
        <v>86</v>
      </c>
      <c r="C135" s="77" t="s">
        <v>152</v>
      </c>
      <c r="D135" s="40">
        <v>1</v>
      </c>
      <c r="E135" s="40">
        <v>4</v>
      </c>
      <c r="F135" s="40">
        <v>13</v>
      </c>
      <c r="G135" s="40"/>
      <c r="H135" s="40"/>
      <c r="I135" s="40"/>
      <c r="J135" s="40"/>
      <c r="K135" s="40"/>
      <c r="L135" s="40"/>
      <c r="M135" s="40"/>
      <c r="N135" s="40"/>
      <c r="O135" s="40"/>
      <c r="P135" s="40">
        <f t="shared" si="64"/>
        <v>1</v>
      </c>
      <c r="Q135" s="40">
        <f t="shared" si="65"/>
        <v>4</v>
      </c>
      <c r="R135" s="40">
        <f t="shared" si="66"/>
        <v>13</v>
      </c>
    </row>
    <row r="136" spans="1:18" ht="15.75" x14ac:dyDescent="0.25">
      <c r="A136" s="79" t="s">
        <v>16</v>
      </c>
      <c r="B136" s="80"/>
      <c r="C136" s="81"/>
      <c r="D136" s="39">
        <f t="shared" ref="D136:R136" si="67">SUM(D121:D135)</f>
        <v>19</v>
      </c>
      <c r="E136" s="39">
        <f t="shared" si="67"/>
        <v>86</v>
      </c>
      <c r="F136" s="39">
        <f t="shared" si="67"/>
        <v>232</v>
      </c>
      <c r="G136" s="39">
        <f t="shared" si="67"/>
        <v>4</v>
      </c>
      <c r="H136" s="39">
        <f t="shared" si="67"/>
        <v>18</v>
      </c>
      <c r="I136" s="39">
        <f t="shared" si="67"/>
        <v>45</v>
      </c>
      <c r="J136" s="39">
        <f t="shared" si="67"/>
        <v>3</v>
      </c>
      <c r="K136" s="39">
        <f t="shared" si="67"/>
        <v>19</v>
      </c>
      <c r="L136" s="39">
        <f t="shared" si="67"/>
        <v>25</v>
      </c>
      <c r="M136" s="39">
        <f t="shared" si="67"/>
        <v>0</v>
      </c>
      <c r="N136" s="39">
        <f t="shared" si="67"/>
        <v>0</v>
      </c>
      <c r="O136" s="39">
        <f t="shared" si="67"/>
        <v>0</v>
      </c>
      <c r="P136" s="39">
        <f t="shared" si="67"/>
        <v>26</v>
      </c>
      <c r="Q136" s="39">
        <f t="shared" si="67"/>
        <v>123</v>
      </c>
      <c r="R136" s="39">
        <f t="shared" si="67"/>
        <v>302</v>
      </c>
    </row>
    <row r="137" spans="1:18" ht="18" customHeight="1" x14ac:dyDescent="0.2">
      <c r="A137" s="82" t="s">
        <v>153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4"/>
    </row>
    <row r="138" spans="1:18" ht="15.75" x14ac:dyDescent="0.25">
      <c r="A138" s="22">
        <v>1</v>
      </c>
      <c r="B138" s="41" t="s">
        <v>154</v>
      </c>
      <c r="C138" s="21" t="s">
        <v>121</v>
      </c>
      <c r="D138" s="85">
        <v>1</v>
      </c>
      <c r="E138" s="22">
        <v>6</v>
      </c>
      <c r="F138" s="85">
        <v>7</v>
      </c>
      <c r="G138" s="85">
        <v>1</v>
      </c>
      <c r="H138" s="22">
        <v>9</v>
      </c>
      <c r="I138" s="85">
        <v>10</v>
      </c>
      <c r="J138" s="85">
        <v>1</v>
      </c>
      <c r="K138" s="22">
        <v>8</v>
      </c>
      <c r="L138" s="85">
        <v>10</v>
      </c>
      <c r="M138" s="85"/>
      <c r="N138" s="22"/>
      <c r="O138" s="87"/>
      <c r="P138" s="85">
        <f>SUM(D138+G138+J138)</f>
        <v>3</v>
      </c>
      <c r="Q138" s="22">
        <f>SUM(E138+H138+K138)</f>
        <v>23</v>
      </c>
      <c r="R138" s="85">
        <f>SUM(F138+I138+L138)</f>
        <v>27</v>
      </c>
    </row>
    <row r="139" spans="1:18" ht="15.75" x14ac:dyDescent="0.25">
      <c r="A139" s="22">
        <v>2</v>
      </c>
      <c r="B139" s="41" t="s">
        <v>155</v>
      </c>
      <c r="C139" s="21" t="s">
        <v>121</v>
      </c>
      <c r="D139" s="86"/>
      <c r="E139" s="22"/>
      <c r="F139" s="86"/>
      <c r="G139" s="86"/>
      <c r="H139" s="22">
        <v>1</v>
      </c>
      <c r="I139" s="86"/>
      <c r="J139" s="86"/>
      <c r="K139" s="22">
        <v>1</v>
      </c>
      <c r="L139" s="86"/>
      <c r="M139" s="86"/>
      <c r="N139" s="22"/>
      <c r="O139" s="88"/>
      <c r="P139" s="86"/>
      <c r="Q139" s="22">
        <f>SUM(E139+H139+K139)</f>
        <v>2</v>
      </c>
      <c r="R139" s="86"/>
    </row>
    <row r="140" spans="1:18" ht="25.5" customHeight="1" x14ac:dyDescent="0.25">
      <c r="A140" s="79" t="s">
        <v>16</v>
      </c>
      <c r="B140" s="80"/>
      <c r="C140" s="81"/>
      <c r="D140" s="39">
        <f>SUM(D138)</f>
        <v>1</v>
      </c>
      <c r="E140" s="39">
        <f>SUM(E138:E139)</f>
        <v>6</v>
      </c>
      <c r="F140" s="39">
        <f>SUM(F138)</f>
        <v>7</v>
      </c>
      <c r="G140" s="39">
        <f>SUM(G138)</f>
        <v>1</v>
      </c>
      <c r="H140" s="39">
        <f>SUM(H138:H139)</f>
        <v>10</v>
      </c>
      <c r="I140" s="39">
        <f>SUM(I138)</f>
        <v>10</v>
      </c>
      <c r="J140" s="39">
        <f>SUM(J138)</f>
        <v>1</v>
      </c>
      <c r="K140" s="39">
        <f>SUM(K138:K139)</f>
        <v>9</v>
      </c>
      <c r="L140" s="39">
        <f>SUM(L138)</f>
        <v>10</v>
      </c>
      <c r="M140" s="39"/>
      <c r="N140" s="39"/>
      <c r="O140" s="39"/>
      <c r="P140" s="39">
        <f>SUM(P138)</f>
        <v>3</v>
      </c>
      <c r="Q140" s="39">
        <f>SUM(Q138:Q139)</f>
        <v>25</v>
      </c>
      <c r="R140" s="39">
        <f>SUM(R138)</f>
        <v>27</v>
      </c>
    </row>
    <row r="141" spans="1:18" ht="23.25" customHeight="1" x14ac:dyDescent="0.25">
      <c r="A141" s="132" t="s">
        <v>80</v>
      </c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</row>
    <row r="142" spans="1:18" ht="15.75" x14ac:dyDescent="0.25">
      <c r="A142" s="91" t="s">
        <v>1</v>
      </c>
      <c r="B142" s="91" t="s">
        <v>17</v>
      </c>
      <c r="C142" s="91" t="s">
        <v>3</v>
      </c>
      <c r="D142" s="96" t="s">
        <v>5</v>
      </c>
      <c r="E142" s="97"/>
      <c r="F142" s="98"/>
      <c r="G142" s="96" t="s">
        <v>44</v>
      </c>
      <c r="H142" s="97"/>
      <c r="I142" s="98"/>
      <c r="J142" s="96" t="s">
        <v>6</v>
      </c>
      <c r="K142" s="97"/>
      <c r="L142" s="98"/>
      <c r="M142" s="96" t="s">
        <v>7</v>
      </c>
      <c r="N142" s="97"/>
      <c r="O142" s="98"/>
      <c r="P142" s="96" t="s">
        <v>8</v>
      </c>
      <c r="Q142" s="97"/>
      <c r="R142" s="98"/>
    </row>
    <row r="143" spans="1:18" ht="15.75" x14ac:dyDescent="0.25">
      <c r="A143" s="92"/>
      <c r="B143" s="92"/>
      <c r="C143" s="92"/>
      <c r="D143" s="39" t="s">
        <v>18</v>
      </c>
      <c r="E143" s="39" t="s">
        <v>19</v>
      </c>
      <c r="F143" s="39" t="s">
        <v>20</v>
      </c>
      <c r="G143" s="39" t="s">
        <v>18</v>
      </c>
      <c r="H143" s="39" t="s">
        <v>19</v>
      </c>
      <c r="I143" s="39" t="s">
        <v>20</v>
      </c>
      <c r="J143" s="39" t="s">
        <v>18</v>
      </c>
      <c r="K143" s="39" t="s">
        <v>19</v>
      </c>
      <c r="L143" s="39" t="s">
        <v>20</v>
      </c>
      <c r="M143" s="39" t="s">
        <v>18</v>
      </c>
      <c r="N143" s="39" t="s">
        <v>19</v>
      </c>
      <c r="O143" s="39" t="s">
        <v>20</v>
      </c>
      <c r="P143" s="39" t="s">
        <v>9</v>
      </c>
      <c r="Q143" s="39" t="s">
        <v>10</v>
      </c>
      <c r="R143" s="39" t="s">
        <v>11</v>
      </c>
    </row>
    <row r="144" spans="1:18" ht="30" customHeight="1" x14ac:dyDescent="0.25">
      <c r="A144" s="51">
        <v>1</v>
      </c>
      <c r="B144" s="50" t="s">
        <v>72</v>
      </c>
      <c r="C144" s="33" t="s">
        <v>67</v>
      </c>
      <c r="D144" s="89">
        <v>1</v>
      </c>
      <c r="E144" s="40">
        <v>1</v>
      </c>
      <c r="F144" s="89">
        <v>12</v>
      </c>
      <c r="G144" s="94">
        <v>1</v>
      </c>
      <c r="H144" s="40">
        <v>1</v>
      </c>
      <c r="I144" s="94">
        <v>12</v>
      </c>
      <c r="J144" s="89"/>
      <c r="K144" s="40"/>
      <c r="L144" s="90"/>
      <c r="M144" s="90"/>
      <c r="N144" s="22"/>
      <c r="O144" s="89"/>
      <c r="P144" s="89">
        <v>2</v>
      </c>
      <c r="Q144" s="40">
        <v>2</v>
      </c>
      <c r="R144" s="89">
        <v>24</v>
      </c>
    </row>
    <row r="145" spans="1:20" ht="13.5" customHeight="1" x14ac:dyDescent="0.25">
      <c r="A145" s="22">
        <v>2</v>
      </c>
      <c r="B145" s="21" t="s">
        <v>73</v>
      </c>
      <c r="C145" s="21" t="s">
        <v>134</v>
      </c>
      <c r="D145" s="89"/>
      <c r="E145" s="22">
        <v>1</v>
      </c>
      <c r="F145" s="89"/>
      <c r="G145" s="94"/>
      <c r="H145" s="22">
        <v>1</v>
      </c>
      <c r="I145" s="94"/>
      <c r="J145" s="89"/>
      <c r="K145" s="22"/>
      <c r="L145" s="90"/>
      <c r="M145" s="90"/>
      <c r="N145" s="22"/>
      <c r="O145" s="89"/>
      <c r="P145" s="89"/>
      <c r="Q145" s="22">
        <v>2</v>
      </c>
      <c r="R145" s="89"/>
    </row>
    <row r="146" spans="1:20" ht="13.5" customHeight="1" x14ac:dyDescent="0.25">
      <c r="A146" s="22">
        <v>3</v>
      </c>
      <c r="B146" s="21" t="s">
        <v>74</v>
      </c>
      <c r="C146" s="21" t="s">
        <v>85</v>
      </c>
      <c r="D146" s="89"/>
      <c r="E146" s="22">
        <v>1</v>
      </c>
      <c r="F146" s="89"/>
      <c r="G146" s="94"/>
      <c r="H146" s="22">
        <v>1</v>
      </c>
      <c r="I146" s="94"/>
      <c r="J146" s="89"/>
      <c r="K146" s="22"/>
      <c r="L146" s="90"/>
      <c r="M146" s="90"/>
      <c r="N146" s="22"/>
      <c r="O146" s="89"/>
      <c r="P146" s="89"/>
      <c r="Q146" s="22">
        <v>2</v>
      </c>
      <c r="R146" s="89"/>
    </row>
    <row r="147" spans="1:20" ht="13.5" customHeight="1" x14ac:dyDescent="0.25">
      <c r="A147" s="22">
        <v>4</v>
      </c>
      <c r="B147" s="21" t="s">
        <v>90</v>
      </c>
      <c r="C147" s="21" t="s">
        <v>85</v>
      </c>
      <c r="D147" s="89"/>
      <c r="E147" s="22">
        <v>1</v>
      </c>
      <c r="F147" s="89"/>
      <c r="G147" s="94"/>
      <c r="H147" s="22">
        <v>1</v>
      </c>
      <c r="I147" s="94"/>
      <c r="J147" s="89"/>
      <c r="K147" s="22"/>
      <c r="L147" s="90"/>
      <c r="M147" s="90"/>
      <c r="N147" s="22"/>
      <c r="O147" s="89"/>
      <c r="P147" s="89"/>
      <c r="Q147" s="22">
        <v>2</v>
      </c>
      <c r="R147" s="89"/>
    </row>
    <row r="148" spans="1:20" ht="15.75" x14ac:dyDescent="0.25">
      <c r="A148" s="55">
        <v>5</v>
      </c>
      <c r="B148" s="54" t="s">
        <v>83</v>
      </c>
      <c r="C148" s="21" t="s">
        <v>67</v>
      </c>
      <c r="D148" s="89"/>
      <c r="E148" s="22">
        <v>1</v>
      </c>
      <c r="F148" s="89"/>
      <c r="G148" s="94"/>
      <c r="H148" s="22">
        <v>1</v>
      </c>
      <c r="I148" s="94"/>
      <c r="J148" s="89"/>
      <c r="K148" s="22"/>
      <c r="L148" s="90"/>
      <c r="M148" s="90"/>
      <c r="N148" s="44"/>
      <c r="O148" s="89"/>
      <c r="P148" s="89"/>
      <c r="Q148" s="22">
        <v>2</v>
      </c>
      <c r="R148" s="89"/>
    </row>
    <row r="149" spans="1:20" ht="15.75" x14ac:dyDescent="0.25">
      <c r="A149" s="22">
        <v>6</v>
      </c>
      <c r="B149" s="21" t="s">
        <v>78</v>
      </c>
      <c r="C149" s="21" t="s">
        <v>67</v>
      </c>
      <c r="D149" s="86"/>
      <c r="E149" s="22">
        <v>1</v>
      </c>
      <c r="F149" s="86"/>
      <c r="G149" s="95"/>
      <c r="H149" s="22">
        <v>1</v>
      </c>
      <c r="I149" s="95"/>
      <c r="J149" s="86"/>
      <c r="K149" s="22"/>
      <c r="L149" s="88"/>
      <c r="M149" s="88"/>
      <c r="N149" s="22"/>
      <c r="O149" s="86"/>
      <c r="P149" s="86"/>
      <c r="Q149" s="22">
        <v>2</v>
      </c>
      <c r="R149" s="86"/>
    </row>
    <row r="150" spans="1:20" ht="15.75" x14ac:dyDescent="0.25">
      <c r="A150" s="155" t="s">
        <v>16</v>
      </c>
      <c r="B150" s="155"/>
      <c r="C150" s="155"/>
      <c r="D150" s="39">
        <f>SUM(D144)</f>
        <v>1</v>
      </c>
      <c r="E150" s="39">
        <f>SUM(E144:E149)</f>
        <v>6</v>
      </c>
      <c r="F150" s="39">
        <f>SUM(F144)</f>
        <v>12</v>
      </c>
      <c r="G150" s="39">
        <f>SUM(G144)</f>
        <v>1</v>
      </c>
      <c r="H150" s="39">
        <f>SUM(H144:H149)</f>
        <v>6</v>
      </c>
      <c r="I150" s="39">
        <f>SUM(I144)</f>
        <v>12</v>
      </c>
      <c r="J150" s="39"/>
      <c r="K150" s="39"/>
      <c r="L150" s="39"/>
      <c r="M150" s="39"/>
      <c r="N150" s="39"/>
      <c r="O150" s="39"/>
      <c r="P150" s="39">
        <f>SUM(P144)</f>
        <v>2</v>
      </c>
      <c r="Q150" s="39">
        <f>SUM(Q144:Q149)</f>
        <v>12</v>
      </c>
      <c r="R150" s="39">
        <f>SUM(R144)</f>
        <v>24</v>
      </c>
    </row>
    <row r="151" spans="1:20" ht="18" customHeight="1" x14ac:dyDescent="0.2">
      <c r="A151" s="82" t="s">
        <v>81</v>
      </c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4"/>
    </row>
    <row r="152" spans="1:20" ht="15.75" x14ac:dyDescent="0.25">
      <c r="A152" s="22">
        <v>1</v>
      </c>
      <c r="B152" s="41" t="s">
        <v>71</v>
      </c>
      <c r="C152" s="21" t="s">
        <v>157</v>
      </c>
      <c r="D152" s="85">
        <v>2</v>
      </c>
      <c r="E152" s="22">
        <v>2</v>
      </c>
      <c r="F152" s="85">
        <v>23</v>
      </c>
      <c r="G152" s="85"/>
      <c r="H152" s="22"/>
      <c r="I152" s="85"/>
      <c r="J152" s="85"/>
      <c r="K152" s="22"/>
      <c r="L152" s="85"/>
      <c r="M152" s="85"/>
      <c r="N152" s="22"/>
      <c r="O152" s="87"/>
      <c r="P152" s="85">
        <f>SUM(D152)</f>
        <v>2</v>
      </c>
      <c r="Q152" s="22">
        <f>SUM(E152)</f>
        <v>2</v>
      </c>
      <c r="R152" s="85">
        <f>SUM(F152)</f>
        <v>23</v>
      </c>
    </row>
    <row r="153" spans="1:20" ht="15.75" x14ac:dyDescent="0.25">
      <c r="A153" s="22">
        <v>2</v>
      </c>
      <c r="B153" s="41" t="s">
        <v>135</v>
      </c>
      <c r="C153" s="21" t="s">
        <v>136</v>
      </c>
      <c r="D153" s="86"/>
      <c r="E153" s="22">
        <v>2</v>
      </c>
      <c r="F153" s="86"/>
      <c r="G153" s="86"/>
      <c r="H153" s="22"/>
      <c r="I153" s="86"/>
      <c r="J153" s="86"/>
      <c r="K153" s="22"/>
      <c r="L153" s="86"/>
      <c r="M153" s="86"/>
      <c r="N153" s="22"/>
      <c r="O153" s="88"/>
      <c r="P153" s="86"/>
      <c r="Q153" s="22">
        <f>SUM(E153)</f>
        <v>2</v>
      </c>
      <c r="R153" s="86"/>
    </row>
    <row r="154" spans="1:20" ht="13.5" customHeight="1" thickBot="1" x14ac:dyDescent="0.3">
      <c r="A154" s="133" t="s">
        <v>16</v>
      </c>
      <c r="B154" s="134"/>
      <c r="C154" s="135"/>
      <c r="D154" s="65">
        <f>SUM(D152)</f>
        <v>2</v>
      </c>
      <c r="E154" s="65">
        <f>SUM(E152:E153)</f>
        <v>4</v>
      </c>
      <c r="F154" s="65">
        <f>SUM(F152)</f>
        <v>23</v>
      </c>
      <c r="G154" s="65"/>
      <c r="H154" s="65"/>
      <c r="I154" s="65"/>
      <c r="J154" s="65"/>
      <c r="K154" s="65"/>
      <c r="L154" s="65"/>
      <c r="M154" s="65"/>
      <c r="N154" s="65"/>
      <c r="O154" s="65"/>
      <c r="P154" s="65">
        <f>SUM(P152)</f>
        <v>2</v>
      </c>
      <c r="Q154" s="65">
        <f>SUM(Q152:Q153)</f>
        <v>4</v>
      </c>
      <c r="R154" s="65">
        <f>SUM(R152)</f>
        <v>23</v>
      </c>
    </row>
    <row r="155" spans="1:20" ht="16.5" thickBot="1" x14ac:dyDescent="0.3">
      <c r="A155" s="167" t="s">
        <v>22</v>
      </c>
      <c r="B155" s="168"/>
      <c r="C155" s="169"/>
      <c r="D155" s="26">
        <f t="shared" ref="D155:R155" si="68">SUM(D154+D150+D136+D140)</f>
        <v>23</v>
      </c>
      <c r="E155" s="26">
        <f t="shared" si="68"/>
        <v>102</v>
      </c>
      <c r="F155" s="26">
        <f t="shared" si="68"/>
        <v>274</v>
      </c>
      <c r="G155" s="26">
        <f t="shared" si="68"/>
        <v>6</v>
      </c>
      <c r="H155" s="26">
        <f t="shared" si="68"/>
        <v>34</v>
      </c>
      <c r="I155" s="26">
        <f t="shared" si="68"/>
        <v>67</v>
      </c>
      <c r="J155" s="26">
        <f t="shared" si="68"/>
        <v>4</v>
      </c>
      <c r="K155" s="26">
        <f t="shared" si="68"/>
        <v>28</v>
      </c>
      <c r="L155" s="26">
        <f t="shared" si="68"/>
        <v>35</v>
      </c>
      <c r="M155" s="26">
        <f t="shared" si="68"/>
        <v>0</v>
      </c>
      <c r="N155" s="26">
        <f t="shared" si="68"/>
        <v>0</v>
      </c>
      <c r="O155" s="26">
        <f t="shared" si="68"/>
        <v>0</v>
      </c>
      <c r="P155" s="26">
        <f t="shared" si="68"/>
        <v>33</v>
      </c>
      <c r="Q155" s="26">
        <f t="shared" si="68"/>
        <v>164</v>
      </c>
      <c r="R155" s="26">
        <f t="shared" si="68"/>
        <v>376</v>
      </c>
    </row>
    <row r="156" spans="1:20" ht="16.5" thickBot="1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T156" t="s">
        <v>69</v>
      </c>
    </row>
    <row r="157" spans="1:20" ht="15.75" x14ac:dyDescent="0.25">
      <c r="A157" s="17"/>
      <c r="B157" s="17"/>
      <c r="C157" s="160"/>
      <c r="D157" s="147" t="s">
        <v>5</v>
      </c>
      <c r="E157" s="148"/>
      <c r="F157" s="149"/>
      <c r="G157" s="147" t="s">
        <v>4</v>
      </c>
      <c r="H157" s="148"/>
      <c r="I157" s="149"/>
      <c r="J157" s="147" t="s">
        <v>6</v>
      </c>
      <c r="K157" s="148"/>
      <c r="L157" s="149"/>
      <c r="M157" s="147" t="s">
        <v>7</v>
      </c>
      <c r="N157" s="148"/>
      <c r="O157" s="149"/>
      <c r="P157" s="152" t="s">
        <v>8</v>
      </c>
      <c r="Q157" s="153"/>
      <c r="R157" s="154"/>
    </row>
    <row r="158" spans="1:20" ht="15.75" x14ac:dyDescent="0.25">
      <c r="A158" s="17"/>
      <c r="B158" s="17"/>
      <c r="C158" s="161"/>
      <c r="D158" s="6" t="s">
        <v>18</v>
      </c>
      <c r="E158" s="6" t="s">
        <v>19</v>
      </c>
      <c r="F158" s="6" t="s">
        <v>20</v>
      </c>
      <c r="G158" s="6" t="s">
        <v>18</v>
      </c>
      <c r="H158" s="6" t="s">
        <v>19</v>
      </c>
      <c r="I158" s="6" t="s">
        <v>20</v>
      </c>
      <c r="J158" s="6" t="s">
        <v>18</v>
      </c>
      <c r="K158" s="6" t="s">
        <v>19</v>
      </c>
      <c r="L158" s="6" t="s">
        <v>20</v>
      </c>
      <c r="M158" s="6" t="s">
        <v>18</v>
      </c>
      <c r="N158" s="6" t="s">
        <v>19</v>
      </c>
      <c r="O158" s="6" t="s">
        <v>20</v>
      </c>
      <c r="P158" s="6" t="s">
        <v>9</v>
      </c>
      <c r="Q158" s="6" t="s">
        <v>10</v>
      </c>
      <c r="R158" s="24" t="s">
        <v>11</v>
      </c>
    </row>
    <row r="159" spans="1:20" ht="15.75" x14ac:dyDescent="0.25">
      <c r="A159" s="17"/>
      <c r="B159" s="4"/>
      <c r="C159" s="35" t="s">
        <v>58</v>
      </c>
      <c r="D159" s="34">
        <f>D30+D63+D117+D155</f>
        <v>93</v>
      </c>
      <c r="E159" s="34">
        <f>E30+E63+E117+E155</f>
        <v>289</v>
      </c>
      <c r="F159" s="34">
        <f>F30+F63+F117+F155</f>
        <v>1124</v>
      </c>
      <c r="G159" s="34">
        <f>G30+G63+G117+G155</f>
        <v>40</v>
      </c>
      <c r="H159" s="34">
        <f>H30+H63+H117+H155</f>
        <v>152</v>
      </c>
      <c r="I159" s="34">
        <f>I30+I63+I117+I155</f>
        <v>466</v>
      </c>
      <c r="J159" s="34">
        <f>J30+J63+J117+J155</f>
        <v>15</v>
      </c>
      <c r="K159" s="34">
        <f>K30+K63+K117+K155</f>
        <v>80</v>
      </c>
      <c r="L159" s="34">
        <f>L30+L63+L117+L155</f>
        <v>162</v>
      </c>
      <c r="M159" s="34">
        <f>M30+M63+M117+M155</f>
        <v>31</v>
      </c>
      <c r="N159" s="34">
        <f>N30+N63+N117+N155</f>
        <v>159</v>
      </c>
      <c r="O159" s="34">
        <f>O30+O63+O117+O155</f>
        <v>312</v>
      </c>
      <c r="P159" s="34">
        <f>P30+P63+P117+P155</f>
        <v>179</v>
      </c>
      <c r="Q159" s="34">
        <f>Q30+Q63+Q117+Q155</f>
        <v>680</v>
      </c>
      <c r="R159" s="36">
        <f>R30+R63+R117+R155</f>
        <v>2064</v>
      </c>
    </row>
    <row r="160" spans="1:20" ht="15.75" x14ac:dyDescent="0.25">
      <c r="A160" s="4"/>
      <c r="B160" s="4"/>
      <c r="C160" s="10"/>
      <c r="D160" s="10"/>
      <c r="E160" s="10"/>
      <c r="F160" s="37"/>
      <c r="G160" s="10"/>
      <c r="H160" s="10"/>
      <c r="I160" s="8"/>
      <c r="J160" s="10"/>
      <c r="K160" s="10"/>
      <c r="L160" s="10"/>
      <c r="M160" s="10"/>
      <c r="N160" s="10"/>
      <c r="O160" s="10"/>
      <c r="P160" s="10"/>
      <c r="Q160" s="10"/>
      <c r="R160" s="8"/>
    </row>
    <row r="161" spans="1:1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x14ac:dyDescent="0.25">
      <c r="A162" s="4"/>
      <c r="B162" s="4"/>
      <c r="C162" s="162" t="s">
        <v>37</v>
      </c>
      <c r="D162" s="163"/>
      <c r="E162" s="163"/>
      <c r="F162" s="164"/>
      <c r="G162" s="165">
        <f>Q159/18</f>
        <v>37.777777777777779</v>
      </c>
      <c r="H162" s="166"/>
      <c r="I162" s="166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x14ac:dyDescent="0.25">
      <c r="A163" s="131" t="s">
        <v>42</v>
      </c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</row>
    <row r="164" spans="1:18" ht="15.75" x14ac:dyDescent="0.25">
      <c r="A164" s="4"/>
      <c r="B164" s="4"/>
      <c r="C164" s="128"/>
      <c r="D164" s="126" t="s">
        <v>5</v>
      </c>
      <c r="E164" s="127"/>
      <c r="F164" s="126" t="s">
        <v>4</v>
      </c>
      <c r="G164" s="127"/>
      <c r="H164" s="126" t="s">
        <v>6</v>
      </c>
      <c r="I164" s="127"/>
      <c r="J164" s="126" t="s">
        <v>7</v>
      </c>
      <c r="K164" s="127"/>
      <c r="L164" s="126" t="s">
        <v>8</v>
      </c>
      <c r="M164" s="130"/>
      <c r="N164" s="130"/>
      <c r="O164" s="127"/>
      <c r="P164" s="4"/>
      <c r="Q164" s="4"/>
      <c r="R164" s="4"/>
    </row>
    <row r="165" spans="1:18" ht="15.75" x14ac:dyDescent="0.25">
      <c r="A165" s="4"/>
      <c r="B165" s="4"/>
      <c r="C165" s="129"/>
      <c r="D165" s="9" t="s">
        <v>41</v>
      </c>
      <c r="E165" s="9" t="s">
        <v>40</v>
      </c>
      <c r="F165" s="9" t="s">
        <v>41</v>
      </c>
      <c r="G165" s="9" t="s">
        <v>40</v>
      </c>
      <c r="H165" s="9" t="s">
        <v>41</v>
      </c>
      <c r="I165" s="9" t="s">
        <v>40</v>
      </c>
      <c r="J165" s="9" t="s">
        <v>41</v>
      </c>
      <c r="K165" s="9" t="s">
        <v>40</v>
      </c>
      <c r="L165" s="126" t="s">
        <v>41</v>
      </c>
      <c r="M165" s="127"/>
      <c r="N165" s="126" t="s">
        <v>40</v>
      </c>
      <c r="O165" s="127"/>
      <c r="P165" s="4"/>
      <c r="Q165" s="4"/>
      <c r="R165" s="4"/>
    </row>
    <row r="166" spans="1:18" ht="15.75" x14ac:dyDescent="0.25">
      <c r="A166" s="4"/>
      <c r="B166" s="4"/>
      <c r="C166" s="20" t="s">
        <v>38</v>
      </c>
      <c r="D166" s="10">
        <v>5</v>
      </c>
      <c r="E166" s="10">
        <v>13</v>
      </c>
      <c r="F166" s="10">
        <v>5</v>
      </c>
      <c r="G166" s="10">
        <v>12</v>
      </c>
      <c r="H166" s="10">
        <v>6</v>
      </c>
      <c r="I166" s="10">
        <v>11</v>
      </c>
      <c r="J166" s="10">
        <v>7</v>
      </c>
      <c r="K166" s="10">
        <v>9</v>
      </c>
      <c r="L166" s="126"/>
      <c r="M166" s="127"/>
      <c r="N166" s="126"/>
      <c r="O166" s="127"/>
      <c r="P166" s="4"/>
      <c r="Q166" s="4"/>
      <c r="R166" s="4"/>
    </row>
    <row r="167" spans="1:18" ht="15.75" x14ac:dyDescent="0.25">
      <c r="A167" s="4"/>
      <c r="B167" s="4"/>
      <c r="C167" s="20" t="s">
        <v>39</v>
      </c>
      <c r="D167" s="10">
        <f>E159/D159</f>
        <v>3.10752688172043</v>
      </c>
      <c r="E167" s="10">
        <f>F159/D159</f>
        <v>12.086021505376344</v>
      </c>
      <c r="F167" s="10">
        <f>H159/G159</f>
        <v>3.8</v>
      </c>
      <c r="G167" s="10">
        <f>I159/G159</f>
        <v>11.65</v>
      </c>
      <c r="H167" s="10">
        <f>K159/J159</f>
        <v>5.333333333333333</v>
      </c>
      <c r="I167" s="10">
        <f>L159/J159</f>
        <v>10.8</v>
      </c>
      <c r="J167" s="10">
        <f>N159/M159</f>
        <v>5.129032258064516</v>
      </c>
      <c r="K167" s="10">
        <f>O159/M159</f>
        <v>10.064516129032258</v>
      </c>
      <c r="L167" s="158">
        <f>Q159/P159</f>
        <v>3.7988826815642458</v>
      </c>
      <c r="M167" s="159"/>
      <c r="N167" s="150">
        <f>R159/P159</f>
        <v>11.53072625698324</v>
      </c>
      <c r="O167" s="151"/>
      <c r="P167" s="4"/>
      <c r="Q167" s="4"/>
      <c r="R167" s="4"/>
    </row>
    <row r="168" spans="1:1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" x14ac:dyDescent="0.2">
      <c r="A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146"/>
      <c r="M170" s="146"/>
      <c r="N170" s="146"/>
      <c r="O170" s="146"/>
      <c r="P170" s="146"/>
      <c r="Q170" s="3"/>
      <c r="R170" s="3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</sheetData>
  <mergeCells count="237">
    <mergeCell ref="P86:R86"/>
    <mergeCell ref="A56:R56"/>
    <mergeCell ref="C66:C67"/>
    <mergeCell ref="P57:R57"/>
    <mergeCell ref="A62:C62"/>
    <mergeCell ref="Q66:Q67"/>
    <mergeCell ref="R66:R67"/>
    <mergeCell ref="D57:F57"/>
    <mergeCell ref="G57:I57"/>
    <mergeCell ref="P65:R65"/>
    <mergeCell ref="A86:A87"/>
    <mergeCell ref="D86:F86"/>
    <mergeCell ref="G86:I86"/>
    <mergeCell ref="J86:L86"/>
    <mergeCell ref="M86:O86"/>
    <mergeCell ref="A85:R85"/>
    <mergeCell ref="B86:B87"/>
    <mergeCell ref="C86:C87"/>
    <mergeCell ref="T28:V29"/>
    <mergeCell ref="A29:C29"/>
    <mergeCell ref="A30:C30"/>
    <mergeCell ref="J59:J61"/>
    <mergeCell ref="F59:F61"/>
    <mergeCell ref="D33:O33"/>
    <mergeCell ref="D59:D61"/>
    <mergeCell ref="C34:C35"/>
    <mergeCell ref="G34:I34"/>
    <mergeCell ref="D34:F34"/>
    <mergeCell ref="M57:O57"/>
    <mergeCell ref="M59:M61"/>
    <mergeCell ref="L59:L61"/>
    <mergeCell ref="A55:C55"/>
    <mergeCell ref="R34:R35"/>
    <mergeCell ref="I59:I61"/>
    <mergeCell ref="P34:P35"/>
    <mergeCell ref="Q34:Q35"/>
    <mergeCell ref="J57:L57"/>
    <mergeCell ref="G59:G61"/>
    <mergeCell ref="D104:O104"/>
    <mergeCell ref="A104:C104"/>
    <mergeCell ref="P98:P101"/>
    <mergeCell ref="R98:R101"/>
    <mergeCell ref="J98:J101"/>
    <mergeCell ref="L98:L101"/>
    <mergeCell ref="M98:M101"/>
    <mergeCell ref="O98:O101"/>
    <mergeCell ref="A103:R103"/>
    <mergeCell ref="A102:C102"/>
    <mergeCell ref="D98:D101"/>
    <mergeCell ref="F98:F101"/>
    <mergeCell ref="G98:G101"/>
    <mergeCell ref="I98:I101"/>
    <mergeCell ref="K1:R1"/>
    <mergeCell ref="A8:R8"/>
    <mergeCell ref="A9:R9"/>
    <mergeCell ref="A84:R84"/>
    <mergeCell ref="A83:C83"/>
    <mergeCell ref="B66:B67"/>
    <mergeCell ref="G66:I66"/>
    <mergeCell ref="A34:A35"/>
    <mergeCell ref="B34:B35"/>
    <mergeCell ref="C57:C58"/>
    <mergeCell ref="A63:C63"/>
    <mergeCell ref="B57:B58"/>
    <mergeCell ref="O59:O61"/>
    <mergeCell ref="D66:F66"/>
    <mergeCell ref="P33:R33"/>
    <mergeCell ref="M34:O34"/>
    <mergeCell ref="D27:D28"/>
    <mergeCell ref="F27:F28"/>
    <mergeCell ref="P27:P28"/>
    <mergeCell ref="R27:R28"/>
    <mergeCell ref="D65:O65"/>
    <mergeCell ref="A24:R24"/>
    <mergeCell ref="A25:A26"/>
    <mergeCell ref="B25:B26"/>
    <mergeCell ref="L170:P170"/>
    <mergeCell ref="M157:O157"/>
    <mergeCell ref="N167:O167"/>
    <mergeCell ref="P157:R157"/>
    <mergeCell ref="A150:C150"/>
    <mergeCell ref="A117:C117"/>
    <mergeCell ref="L167:M167"/>
    <mergeCell ref="C157:C158"/>
    <mergeCell ref="D157:F157"/>
    <mergeCell ref="G157:I157"/>
    <mergeCell ref="C162:F162"/>
    <mergeCell ref="H164:I164"/>
    <mergeCell ref="G162:I162"/>
    <mergeCell ref="A155:C155"/>
    <mergeCell ref="J157:L157"/>
    <mergeCell ref="C119:C120"/>
    <mergeCell ref="A136:C136"/>
    <mergeCell ref="R152:R153"/>
    <mergeCell ref="D152:D153"/>
    <mergeCell ref="F152:F153"/>
    <mergeCell ref="G152:G153"/>
    <mergeCell ref="I152:I153"/>
    <mergeCell ref="J152:J153"/>
    <mergeCell ref="L152:L153"/>
    <mergeCell ref="P11:R11"/>
    <mergeCell ref="A11:C11"/>
    <mergeCell ref="D11:O11"/>
    <mergeCell ref="J12:L12"/>
    <mergeCell ref="M12:O12"/>
    <mergeCell ref="D12:F12"/>
    <mergeCell ref="G12:I12"/>
    <mergeCell ref="Q12:Q13"/>
    <mergeCell ref="R12:R13"/>
    <mergeCell ref="A12:A13"/>
    <mergeCell ref="B12:B13"/>
    <mergeCell ref="C12:C13"/>
    <mergeCell ref="P12:P13"/>
    <mergeCell ref="A23:C23"/>
    <mergeCell ref="J66:L66"/>
    <mergeCell ref="A66:A67"/>
    <mergeCell ref="M66:O66"/>
    <mergeCell ref="P66:P67"/>
    <mergeCell ref="R59:R61"/>
    <mergeCell ref="P59:P61"/>
    <mergeCell ref="A57:A58"/>
    <mergeCell ref="J34:L34"/>
    <mergeCell ref="A65:C65"/>
    <mergeCell ref="C25:C26"/>
    <mergeCell ref="D25:F25"/>
    <mergeCell ref="G25:I25"/>
    <mergeCell ref="J25:L25"/>
    <mergeCell ref="M25:O25"/>
    <mergeCell ref="P25:R25"/>
    <mergeCell ref="M152:M153"/>
    <mergeCell ref="O152:O153"/>
    <mergeCell ref="P152:P153"/>
    <mergeCell ref="A119:A120"/>
    <mergeCell ref="C142:C143"/>
    <mergeCell ref="M119:O119"/>
    <mergeCell ref="J164:K164"/>
    <mergeCell ref="N166:O166"/>
    <mergeCell ref="L166:M166"/>
    <mergeCell ref="C164:C165"/>
    <mergeCell ref="N165:O165"/>
    <mergeCell ref="L164:O164"/>
    <mergeCell ref="L165:M165"/>
    <mergeCell ref="A163:R163"/>
    <mergeCell ref="D164:E164"/>
    <mergeCell ref="F164:G164"/>
    <mergeCell ref="G119:I119"/>
    <mergeCell ref="J119:L119"/>
    <mergeCell ref="A141:R141"/>
    <mergeCell ref="A142:A143"/>
    <mergeCell ref="A154:C154"/>
    <mergeCell ref="D144:D149"/>
    <mergeCell ref="D142:F142"/>
    <mergeCell ref="D119:F119"/>
    <mergeCell ref="B142:B143"/>
    <mergeCell ref="B119:B120"/>
    <mergeCell ref="A151:R151"/>
    <mergeCell ref="M88:M93"/>
    <mergeCell ref="O88:O93"/>
    <mergeCell ref="D96:F96"/>
    <mergeCell ref="D88:D93"/>
    <mergeCell ref="F88:F93"/>
    <mergeCell ref="G88:G93"/>
    <mergeCell ref="I88:I93"/>
    <mergeCell ref="L88:L93"/>
    <mergeCell ref="J88:J93"/>
    <mergeCell ref="A95:R95"/>
    <mergeCell ref="A96:A97"/>
    <mergeCell ref="B96:B97"/>
    <mergeCell ref="C96:C97"/>
    <mergeCell ref="M96:O96"/>
    <mergeCell ref="A94:C94"/>
    <mergeCell ref="J96:L96"/>
    <mergeCell ref="R88:R93"/>
    <mergeCell ref="G96:I96"/>
    <mergeCell ref="A114:C116"/>
    <mergeCell ref="F144:F149"/>
    <mergeCell ref="A118:C118"/>
    <mergeCell ref="P96:R96"/>
    <mergeCell ref="P88:P93"/>
    <mergeCell ref="J105:L105"/>
    <mergeCell ref="P104:R104"/>
    <mergeCell ref="A105:A106"/>
    <mergeCell ref="D105:F105"/>
    <mergeCell ref="P109:P113"/>
    <mergeCell ref="P107:R107"/>
    <mergeCell ref="M107:O107"/>
    <mergeCell ref="G107:I107"/>
    <mergeCell ref="J107:L107"/>
    <mergeCell ref="A107:A108"/>
    <mergeCell ref="B107:B108"/>
    <mergeCell ref="C107:C108"/>
    <mergeCell ref="D107:F107"/>
    <mergeCell ref="D109:D113"/>
    <mergeCell ref="P105:P106"/>
    <mergeCell ref="M105:O105"/>
    <mergeCell ref="B105:B106"/>
    <mergeCell ref="C105:C106"/>
    <mergeCell ref="G105:I105"/>
    <mergeCell ref="Q105:Q106"/>
    <mergeCell ref="R105:R106"/>
    <mergeCell ref="F109:F113"/>
    <mergeCell ref="R109:R113"/>
    <mergeCell ref="L144:L149"/>
    <mergeCell ref="P119:P120"/>
    <mergeCell ref="M109:M113"/>
    <mergeCell ref="O109:O113"/>
    <mergeCell ref="I109:I113"/>
    <mergeCell ref="L109:L113"/>
    <mergeCell ref="G109:G113"/>
    <mergeCell ref="J109:J113"/>
    <mergeCell ref="G144:G149"/>
    <mergeCell ref="I144:I149"/>
    <mergeCell ref="J142:L142"/>
    <mergeCell ref="M142:O142"/>
    <mergeCell ref="P118:R118"/>
    <mergeCell ref="P144:P149"/>
    <mergeCell ref="R144:R149"/>
    <mergeCell ref="Q119:Q120"/>
    <mergeCell ref="P142:R142"/>
    <mergeCell ref="R119:R120"/>
    <mergeCell ref="M144:M149"/>
    <mergeCell ref="O144:O149"/>
    <mergeCell ref="G142:I142"/>
    <mergeCell ref="J144:J149"/>
    <mergeCell ref="D118:O118"/>
    <mergeCell ref="A140:C140"/>
    <mergeCell ref="A137:R137"/>
    <mergeCell ref="D138:D139"/>
    <mergeCell ref="F138:F139"/>
    <mergeCell ref="G138:G139"/>
    <mergeCell ref="I138:I139"/>
    <mergeCell ref="J138:J139"/>
    <mergeCell ref="L138:L139"/>
    <mergeCell ref="M138:M139"/>
    <mergeCell ref="O138:O139"/>
    <mergeCell ref="P138:P139"/>
    <mergeCell ref="R138:R139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0" fitToWidth="0" orientation="portrait" r:id="rId1"/>
  <headerFooter alignWithMargins="0"/>
  <colBreaks count="1" manualBreakCount="1">
    <brk id="18" max="2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учебный план</vt:lpstr>
      <vt:lpstr>'учебный план'!Область_печати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2025-01-13T08:18:51Z</cp:lastPrinted>
  <dcterms:created xsi:type="dcterms:W3CDTF">2009-06-18T05:40:20Z</dcterms:created>
  <dcterms:modified xsi:type="dcterms:W3CDTF">2025-01-13T08:40:57Z</dcterms:modified>
</cp:coreProperties>
</file>